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0" yWindow="0" windowWidth="20730" windowHeight="11760" activeTab="1"/>
  </bookViews>
  <sheets>
    <sheet name="ST.Ped.B1+B2" sheetId="7" r:id="rId1"/>
    <sheet name="NST.Ped.B1+B2" sheetId="8" r:id="rId2"/>
  </sheets>
  <definedNames>
    <definedName name="_xlnm.Print_Area" localSheetId="1">'NST.Ped.B1+B2'!$A$1:$AK$101</definedName>
    <definedName name="_xlnm.Print_Area" localSheetId="0">'ST.Ped.B1+B2'!$A$1:$AK$101</definedName>
  </definedNames>
  <calcPr calcId="144525"/>
</workbook>
</file>

<file path=xl/calcChain.xml><?xml version="1.0" encoding="utf-8"?>
<calcChain xmlns="http://schemas.openxmlformats.org/spreadsheetml/2006/main">
  <c r="AK82" i="8" l="1"/>
  <c r="AJ82" i="8"/>
  <c r="AI82" i="8"/>
  <c r="AH82" i="8"/>
  <c r="AH83" i="8" s="1"/>
  <c r="AG82" i="8"/>
  <c r="AG83" i="8" s="1"/>
  <c r="AF82" i="8"/>
  <c r="AE82" i="8"/>
  <c r="AD82" i="8"/>
  <c r="AC82" i="8"/>
  <c r="AB82" i="8"/>
  <c r="AA82" i="8"/>
  <c r="Z82" i="8"/>
  <c r="Z83" i="8" s="1"/>
  <c r="Y82" i="8"/>
  <c r="Y83" i="8" s="1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H57" i="8"/>
  <c r="AD57" i="8"/>
  <c r="AD58" i="8" s="1"/>
  <c r="AK56" i="8"/>
  <c r="AI56" i="8"/>
  <c r="AH56" i="8"/>
  <c r="AG56" i="8"/>
  <c r="AF56" i="8"/>
  <c r="AE56" i="8"/>
  <c r="AD56" i="8"/>
  <c r="AB56" i="8"/>
  <c r="AA56" i="8"/>
  <c r="Z56" i="8"/>
  <c r="Y56" i="8"/>
  <c r="Y57" i="8" s="1"/>
  <c r="X56" i="8"/>
  <c r="W56" i="8"/>
  <c r="U56" i="8"/>
  <c r="T56" i="8"/>
  <c r="S56" i="8"/>
  <c r="R56" i="8"/>
  <c r="Q56" i="8"/>
  <c r="P56" i="8"/>
  <c r="N56" i="8"/>
  <c r="M56" i="8"/>
  <c r="L56" i="8"/>
  <c r="K56" i="8"/>
  <c r="J56" i="8"/>
  <c r="I56" i="8"/>
  <c r="H56" i="8"/>
  <c r="G56" i="8"/>
  <c r="F56" i="8"/>
  <c r="E56" i="8"/>
  <c r="D56" i="8"/>
  <c r="C50" i="8"/>
  <c r="C35" i="8"/>
  <c r="C34" i="8"/>
  <c r="C33" i="8"/>
  <c r="C32" i="8"/>
  <c r="C82" i="8" s="1"/>
  <c r="AK30" i="8"/>
  <c r="AK83" i="8" s="1"/>
  <c r="AK84" i="8" s="1"/>
  <c r="AJ30" i="8"/>
  <c r="AJ83" i="8" s="1"/>
  <c r="AI30" i="8"/>
  <c r="AI57" i="8" s="1"/>
  <c r="AH30" i="8"/>
  <c r="AG30" i="8"/>
  <c r="AF30" i="8"/>
  <c r="AE30" i="8"/>
  <c r="AD30" i="8"/>
  <c r="AD83" i="8" s="1"/>
  <c r="AD84" i="8" s="1"/>
  <c r="AC30" i="8"/>
  <c r="AC83" i="8" s="1"/>
  <c r="AB30" i="8"/>
  <c r="AB83" i="8" s="1"/>
  <c r="AA30" i="8"/>
  <c r="Z30" i="8"/>
  <c r="Z57" i="8" s="1"/>
  <c r="Y30" i="8"/>
  <c r="X30" i="8"/>
  <c r="W30" i="8"/>
  <c r="V30" i="8"/>
  <c r="V83" i="8" s="1"/>
  <c r="U30" i="8"/>
  <c r="U57" i="8" s="1"/>
  <c r="T30" i="8"/>
  <c r="T83" i="8" s="1"/>
  <c r="S30" i="8"/>
  <c r="S57" i="8" s="1"/>
  <c r="R30" i="8"/>
  <c r="Q30" i="8"/>
  <c r="Q83" i="8" s="1"/>
  <c r="P30" i="8"/>
  <c r="O30" i="8"/>
  <c r="O83" i="8" s="1"/>
  <c r="N30" i="8"/>
  <c r="M30" i="8"/>
  <c r="L30" i="8"/>
  <c r="L57" i="8" s="1"/>
  <c r="K30" i="8"/>
  <c r="K57" i="8" s="1"/>
  <c r="J30" i="8"/>
  <c r="J57" i="8" s="1"/>
  <c r="I30" i="8"/>
  <c r="H30" i="8"/>
  <c r="G30" i="8"/>
  <c r="G83" i="8" s="1"/>
  <c r="G84" i="8" s="1"/>
  <c r="F30" i="8"/>
  <c r="E30" i="8"/>
  <c r="D30" i="8"/>
  <c r="C30" i="8"/>
  <c r="C18" i="8"/>
  <c r="R56" i="7"/>
  <c r="Y56" i="7"/>
  <c r="I57" i="8" l="1"/>
  <c r="I58" i="8" s="1"/>
  <c r="AJ85" i="8"/>
  <c r="AL81" i="8"/>
  <c r="H83" i="8"/>
  <c r="H84" i="8" s="1"/>
  <c r="P83" i="8"/>
  <c r="P84" i="8" s="1"/>
  <c r="I83" i="8"/>
  <c r="I84" i="8" s="1"/>
  <c r="M57" i="8"/>
  <c r="N57" i="8"/>
  <c r="W57" i="8"/>
  <c r="W58" i="8" s="1"/>
  <c r="V59" i="8" s="1"/>
  <c r="AG57" i="8"/>
  <c r="P57" i="8"/>
  <c r="P58" i="8" s="1"/>
  <c r="T57" i="8"/>
  <c r="AA83" i="8"/>
  <c r="AF83" i="8"/>
  <c r="AE83" i="8"/>
  <c r="X83" i="8"/>
  <c r="X84" i="8" s="1"/>
  <c r="Q57" i="8"/>
  <c r="E57" i="8"/>
  <c r="E58" i="8" s="1"/>
  <c r="F57" i="8"/>
  <c r="F58" i="8" s="1"/>
  <c r="J83" i="8"/>
  <c r="R83" i="8"/>
  <c r="R57" i="8"/>
  <c r="D57" i="8"/>
  <c r="D58" i="8" s="1"/>
  <c r="J58" i="8"/>
  <c r="G57" i="8"/>
  <c r="G58" i="8" s="1"/>
  <c r="H57" i="8"/>
  <c r="H58" i="8" s="1"/>
  <c r="AA57" i="8"/>
  <c r="AK57" i="8"/>
  <c r="AK58" i="8" s="1"/>
  <c r="AJ59" i="8" s="1"/>
  <c r="C83" i="8"/>
  <c r="C84" i="8" s="1"/>
  <c r="K83" i="8"/>
  <c r="S83" i="8"/>
  <c r="AI83" i="8"/>
  <c r="AB57" i="8"/>
  <c r="D83" i="8"/>
  <c r="D84" i="8" s="1"/>
  <c r="L83" i="8"/>
  <c r="E83" i="8"/>
  <c r="E84" i="8" s="1"/>
  <c r="U83" i="8"/>
  <c r="M83" i="8"/>
  <c r="C56" i="8"/>
  <c r="C57" i="8" s="1"/>
  <c r="C58" i="8" s="1"/>
  <c r="AE57" i="8"/>
  <c r="F83" i="8"/>
  <c r="F84" i="8" s="1"/>
  <c r="N83" i="8"/>
  <c r="AF57" i="8"/>
  <c r="W83" i="8"/>
  <c r="W84" i="8" s="1"/>
  <c r="V85" i="8" s="1"/>
  <c r="X57" i="8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K56" i="7"/>
  <c r="AI56" i="7"/>
  <c r="AH56" i="7"/>
  <c r="AG56" i="7"/>
  <c r="AF56" i="7"/>
  <c r="AE56" i="7"/>
  <c r="AD56" i="7"/>
  <c r="AB56" i="7"/>
  <c r="AA56" i="7"/>
  <c r="Z56" i="7"/>
  <c r="X56" i="7"/>
  <c r="W56" i="7"/>
  <c r="U56" i="7"/>
  <c r="T56" i="7"/>
  <c r="S56" i="7"/>
  <c r="Q56" i="7"/>
  <c r="P56" i="7"/>
  <c r="N56" i="7"/>
  <c r="M56" i="7"/>
  <c r="L56" i="7"/>
  <c r="K56" i="7"/>
  <c r="J56" i="7"/>
  <c r="I56" i="7"/>
  <c r="H56" i="7"/>
  <c r="G56" i="7"/>
  <c r="F56" i="7"/>
  <c r="E56" i="7"/>
  <c r="D56" i="7"/>
  <c r="C50" i="7"/>
  <c r="C35" i="7"/>
  <c r="C34" i="7"/>
  <c r="C33" i="7"/>
  <c r="C32" i="7"/>
  <c r="AK30" i="7"/>
  <c r="AJ30" i="7"/>
  <c r="AI30" i="7"/>
  <c r="AH30" i="7"/>
  <c r="AG30" i="7"/>
  <c r="AF30" i="7"/>
  <c r="AE30" i="7"/>
  <c r="AD30" i="7"/>
  <c r="AC30" i="7"/>
  <c r="AB30" i="7"/>
  <c r="AB57" i="7" s="1"/>
  <c r="AA30" i="7"/>
  <c r="Z30" i="7"/>
  <c r="Y30" i="7"/>
  <c r="X30" i="7"/>
  <c r="W30" i="7"/>
  <c r="V30" i="7"/>
  <c r="U30" i="7"/>
  <c r="U83" i="7" s="1"/>
  <c r="T30" i="7"/>
  <c r="T83" i="7" s="1"/>
  <c r="S30" i="7"/>
  <c r="R30" i="7"/>
  <c r="Q30" i="7"/>
  <c r="Q57" i="7" s="1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18" i="7"/>
  <c r="Z83" i="7" l="1"/>
  <c r="S83" i="7"/>
  <c r="AA83" i="7"/>
  <c r="AI83" i="7"/>
  <c r="AH83" i="7"/>
  <c r="Q58" i="8"/>
  <c r="AE84" i="8"/>
  <c r="X85" i="8" s="1"/>
  <c r="AE58" i="8"/>
  <c r="J84" i="8"/>
  <c r="Q84" i="8"/>
  <c r="J85" i="8" s="1"/>
  <c r="X58" i="8"/>
  <c r="J59" i="8"/>
  <c r="C82" i="7"/>
  <c r="J57" i="7"/>
  <c r="P83" i="7"/>
  <c r="P84" i="7" s="1"/>
  <c r="N57" i="7"/>
  <c r="H83" i="7"/>
  <c r="H84" i="7" s="1"/>
  <c r="AF83" i="7"/>
  <c r="R57" i="7"/>
  <c r="X83" i="7"/>
  <c r="AJ83" i="7"/>
  <c r="AC83" i="7"/>
  <c r="V83" i="7"/>
  <c r="G83" i="7"/>
  <c r="G84" i="7" s="1"/>
  <c r="O83" i="7"/>
  <c r="AE57" i="7"/>
  <c r="AD83" i="7"/>
  <c r="AD84" i="7" s="1"/>
  <c r="L57" i="7"/>
  <c r="Y83" i="7"/>
  <c r="AG83" i="7"/>
  <c r="AL81" i="7"/>
  <c r="F57" i="7"/>
  <c r="F58" i="7" s="1"/>
  <c r="D57" i="7"/>
  <c r="D58" i="7" s="1"/>
  <c r="W83" i="7"/>
  <c r="W84" i="7" s="1"/>
  <c r="V85" i="7" s="1"/>
  <c r="K57" i="7"/>
  <c r="E57" i="7"/>
  <c r="E58" i="7" s="1"/>
  <c r="I57" i="7"/>
  <c r="I58" i="7" s="1"/>
  <c r="M57" i="7"/>
  <c r="AK57" i="7"/>
  <c r="AK58" i="7" s="1"/>
  <c r="C30" i="7"/>
  <c r="C56" i="7"/>
  <c r="S57" i="7"/>
  <c r="AD57" i="7"/>
  <c r="AD58" i="7" s="1"/>
  <c r="AJ59" i="7" s="1"/>
  <c r="I83" i="7"/>
  <c r="I84" i="7" s="1"/>
  <c r="Q83" i="7"/>
  <c r="AB83" i="7"/>
  <c r="T57" i="7"/>
  <c r="L83" i="7"/>
  <c r="AK83" i="7"/>
  <c r="AK84" i="7" s="1"/>
  <c r="AG57" i="7"/>
  <c r="P57" i="7"/>
  <c r="P58" i="7" s="1"/>
  <c r="U57" i="7"/>
  <c r="M83" i="7"/>
  <c r="N83" i="7"/>
  <c r="F83" i="7"/>
  <c r="F84" i="7" s="1"/>
  <c r="D83" i="7"/>
  <c r="D84" i="7" s="1"/>
  <c r="Y57" i="7"/>
  <c r="E83" i="7"/>
  <c r="E84" i="7" s="1"/>
  <c r="G57" i="7"/>
  <c r="G58" i="7" s="1"/>
  <c r="AH57" i="7"/>
  <c r="H57" i="7"/>
  <c r="H58" i="7" s="1"/>
  <c r="Z57" i="7"/>
  <c r="AI57" i="7"/>
  <c r="J83" i="7"/>
  <c r="R83" i="7"/>
  <c r="AA57" i="7"/>
  <c r="K83" i="7"/>
  <c r="AL38" i="7"/>
  <c r="W57" i="7"/>
  <c r="W58" i="7" s="1"/>
  <c r="AF57" i="7"/>
  <c r="AE83" i="7"/>
  <c r="X57" i="7"/>
  <c r="C83" i="7" l="1"/>
  <c r="C84" i="7" s="1"/>
  <c r="X59" i="8"/>
  <c r="J58" i="7"/>
  <c r="V59" i="7"/>
  <c r="X84" i="7"/>
  <c r="AJ85" i="7"/>
  <c r="AE84" i="7"/>
  <c r="C57" i="7"/>
  <c r="C58" i="7" s="1"/>
  <c r="Q84" i="7"/>
  <c r="Q58" i="7"/>
  <c r="AE58" i="7"/>
  <c r="J84" i="7"/>
  <c r="X58" i="7"/>
  <c r="J59" i="7" l="1"/>
  <c r="X85" i="7"/>
  <c r="J85" i="7"/>
  <c r="X59" i="7"/>
</calcChain>
</file>

<file path=xl/sharedStrings.xml><?xml version="1.0" encoding="utf-8"?>
<sst xmlns="http://schemas.openxmlformats.org/spreadsheetml/2006/main" count="540" uniqueCount="155">
  <si>
    <t>KIERUNEK:</t>
  </si>
  <si>
    <t>Specjalność studiów:</t>
  </si>
  <si>
    <t>Poziom studiów:</t>
  </si>
  <si>
    <t>drugiego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</si>
  <si>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</si>
  <si>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</si>
  <si>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</si>
  <si>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</si>
  <si>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</si>
  <si>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</si>
  <si>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</si>
  <si>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</si>
  <si>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</si>
  <si>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</si>
  <si>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</si>
  <si>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</si>
  <si>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</si>
  <si>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</si>
  <si>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</si>
  <si>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</si>
  <si>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</si>
  <si>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</si>
  <si>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</si>
  <si>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1.</t>
  </si>
  <si>
    <t>Z</t>
  </si>
  <si>
    <t>2.</t>
  </si>
  <si>
    <t>Pedagogika ogólna (BN)</t>
  </si>
  <si>
    <t>E</t>
  </si>
  <si>
    <t>3.</t>
  </si>
  <si>
    <t>4.</t>
  </si>
  <si>
    <t>Współczesne kierunki pedagogiczne (BN)</t>
  </si>
  <si>
    <t>5.</t>
  </si>
  <si>
    <t>Metodologia badań społecznych (BN)</t>
  </si>
  <si>
    <t>6.</t>
  </si>
  <si>
    <t>Pedagogika porównawcza (BN)</t>
  </si>
  <si>
    <t>7.</t>
  </si>
  <si>
    <t>8.</t>
  </si>
  <si>
    <t>9.</t>
  </si>
  <si>
    <t>Andragogika (BN)</t>
  </si>
  <si>
    <t>10.</t>
  </si>
  <si>
    <t>Media w komunikacji społecznej</t>
  </si>
  <si>
    <t>11.</t>
  </si>
  <si>
    <t>Strategie ilościowe w badaniach pedagogicznych (BN)</t>
  </si>
  <si>
    <t xml:space="preserve"> </t>
  </si>
  <si>
    <t>12.</t>
  </si>
  <si>
    <t>Strategie jakościowe w badaniach pedagogicznych (BN)</t>
  </si>
  <si>
    <t>13.</t>
  </si>
  <si>
    <t xml:space="preserve">Psychologia wychowawcza </t>
  </si>
  <si>
    <t>14.</t>
  </si>
  <si>
    <t>Edukacja zdrowotna (BN)</t>
  </si>
  <si>
    <t>15.</t>
  </si>
  <si>
    <t>Pedeutologia (BN)</t>
  </si>
  <si>
    <t>16.</t>
  </si>
  <si>
    <t>17.</t>
  </si>
  <si>
    <t>Pedagogika rodziny (BN)</t>
  </si>
  <si>
    <t>18.</t>
  </si>
  <si>
    <t>Organizacje pozarządowe i wolontariat</t>
  </si>
  <si>
    <t>Razem A</t>
  </si>
  <si>
    <t>Blok modułów (przedmiotów) wybieralnych/fakultatywnych  - B</t>
  </si>
  <si>
    <t>Seminarium magisterskie (BN)</t>
  </si>
  <si>
    <t xml:space="preserve">Przedmioty fakultatywne </t>
  </si>
  <si>
    <t>Praktyka pedagogiczna</t>
  </si>
  <si>
    <t>Wykład ogólnouniwersytecki</t>
  </si>
  <si>
    <t>Wybrane zagadnienia z doradztwa zawodowego (BN)</t>
  </si>
  <si>
    <t>Diagnoza kompetencji zawodowych</t>
  </si>
  <si>
    <t>Dydaktyka dorosłych (BN)</t>
  </si>
  <si>
    <t xml:space="preserve">Metodyka doradztwa zawodowego </t>
  </si>
  <si>
    <t>Zawodoznawstwo i informacja zawodowa</t>
  </si>
  <si>
    <t>Umiejętności interpersonalne doradcy zawodowego</t>
  </si>
  <si>
    <t>Pedagogika pracy (BN)</t>
  </si>
  <si>
    <t>Sztuka wystąpień publicznych</t>
  </si>
  <si>
    <t>19.</t>
  </si>
  <si>
    <t>Rozwój zasobów ludzkich (BN)</t>
  </si>
  <si>
    <t>20.</t>
  </si>
  <si>
    <t>Planowanie kariery edukacyjno-zawodowej</t>
  </si>
  <si>
    <t>Razem B+ B1</t>
  </si>
  <si>
    <t>Razem A+B+B1</t>
  </si>
  <si>
    <t>Punkty ECTS w semestrze/godziny w semestrze</t>
  </si>
  <si>
    <t>Punkty ECTS w roku</t>
  </si>
  <si>
    <t>Legenda:</t>
  </si>
  <si>
    <t xml:space="preserve">A - blok modulów (przedmiotów) obowiązujących wszystkich studentów danego kierunku i specjalności 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</si>
  <si>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</si>
  <si>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</si>
  <si>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 xml:space="preserve">E- egzamin </t>
  </si>
  <si>
    <t xml:space="preserve">Z- zaliczenie z oceną 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</si>
  <si>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</si>
  <si>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</si>
  <si>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</si>
  <si>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niestacjonarne</t>
  </si>
  <si>
    <t>Pedagogika opiekuńcza  (BN)</t>
  </si>
  <si>
    <t>Współczesne zagrożenia rozwoju dzieci i młodzieży  (BN)</t>
  </si>
  <si>
    <t>Metodyka pracy z młodzieżą niedostosowaną społecznie</t>
  </si>
  <si>
    <t>Diagnoza pedagogiczna  (BN)</t>
  </si>
  <si>
    <t>Metodyka pracy pedagoga</t>
  </si>
  <si>
    <t>Konstruowanie programów profilaktycznych</t>
  </si>
  <si>
    <t>Poradnictwo pedagogiczne  (BN)</t>
  </si>
  <si>
    <t>Formy opieki zastępczej</t>
  </si>
  <si>
    <t>21.</t>
  </si>
  <si>
    <t>22.</t>
  </si>
  <si>
    <t>23.</t>
  </si>
  <si>
    <t>Warsztat pracy z grupą</t>
  </si>
  <si>
    <t xml:space="preserve">Psychologia okresu dorastania </t>
  </si>
  <si>
    <t>Zatwierdzono na posiedzeniu Senatu w dniu:</t>
  </si>
  <si>
    <t>Plan studiów zgodny z Rozporządzeniem Ministra Nauki i Szkolnictwa Wyższego z dnia 25 lipca 2019 r. w sprawie standardu kształcenia przygotowującego do wykonywania zawodu nauczyciela Dz.U. 2019 poz. 1450</t>
  </si>
  <si>
    <t>Prawne i organizacyjne aspekty mediacji</t>
  </si>
  <si>
    <t>Psychologia sądowa i penitencjarna</t>
  </si>
  <si>
    <t>Trening empatii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</si>
  <si>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</si>
  <si>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</si>
  <si>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</si>
  <si>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</si>
  <si>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</si>
  <si>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</si>
  <si>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</si>
  <si>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</si>
  <si>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</si>
  <si>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</si>
  <si>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</si>
  <si>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Metody rozwiązywania konfliktów</t>
  </si>
  <si>
    <t>Trening asertywności</t>
  </si>
  <si>
    <t xml:space="preserve">Mediacje cywilne </t>
  </si>
  <si>
    <t>Edukacja włączająca (BN)</t>
  </si>
  <si>
    <t>Technologie cyfrowe w pracy doradcy</t>
  </si>
  <si>
    <t>Specjalność - B2 - opiekuńczo - wychowawcza z mediacją szkolną i sądową (specjalność nauczycielska)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</si>
  <si>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</si>
  <si>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</si>
  <si>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</si>
  <si>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</si>
  <si>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</si>
  <si>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</si>
  <si>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</si>
  <si>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</si>
  <si>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</si>
  <si>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Zarządzanie projektami edukacyjnymi (BN)</t>
  </si>
  <si>
    <t>B1- Doradztwo zawodowe i edukacyjne (specjalność nauczycielska)</t>
  </si>
  <si>
    <t>B2 - Pedagogika opiekuńczo - wychowawcza z mediacją szkolną i sądową (specjalność nauczycielska)</t>
  </si>
  <si>
    <t>Pedagogika</t>
  </si>
  <si>
    <t>Mediacje szkolne z metodyką</t>
  </si>
  <si>
    <t>Mediacje karne i w sprawach nieletnich z metodyką</t>
  </si>
  <si>
    <t>Specjalność - B1 - Doradztwo zawodowe i edukacyjne (specjalność nauczycielska)</t>
  </si>
  <si>
    <t>Razem B+ B2</t>
  </si>
  <si>
    <t>Razem A+B+B2</t>
  </si>
  <si>
    <t>Kierunki filozofii (H)</t>
  </si>
  <si>
    <t>Antropologia kulturowa (H)</t>
  </si>
  <si>
    <t>Międzykulturowe aspekty doradztwa zawodowego i edukacyjnego (H)</t>
  </si>
  <si>
    <t>Międzykulturowe aspekty pracy opiekuńczo-wychowawczej  (BN) (H)</t>
  </si>
  <si>
    <t>Coaching w pracy pedagoga</t>
  </si>
  <si>
    <t xml:space="preserve">Język obcy </t>
  </si>
  <si>
    <t>Plan studiów obowiązujący od roku akademickiego 2023/2024</t>
  </si>
  <si>
    <t>Wyzwania współczesnego rynku pracy (BN)</t>
  </si>
  <si>
    <t>Zastępowanie zachowań agresywnych</t>
  </si>
  <si>
    <t>Sukces zawodowy pedagoga (BN)</t>
  </si>
  <si>
    <t>Obowiązkowa praktyka na specjalności B2 - opiekuńczo - wychowawcza z mediacją szkolną i sądową: a) Praktyka zawodowa pedagogiczna śródroczna u pedagoga szkolnego w szkole ponadpodstawowej - 30 godzin (2 godziny tygodniowo) -  realizowana w 2 semestrze -  2 ECTS; b) Praktyka zawodowa pedagogiczna śródroczna w internacie lub bursie - 60 godzin - wrzesień -  realizowana po 2 semestrze (zaliczenie w 3 semestrze) - 4 ECTS ; c) Praktyka pedagogiczna śródroczna w placówce opiekuńczo-wychowawczej - 30 godzin - realizowana w 3 semestrze (2 godziny tygodniowo) - 2 ECTS;</t>
  </si>
  <si>
    <t>Obowiązkowa praktyka na specjalności B2 - opiekuńczo - wychowawcza z mediacją szkolną i sądową: a) Praktyka zawodowa pedagogiczna śródroczna u pedagoga szkolnego w szkole ponadpodstawowej - 30 godzin (2 godziny tygodniowo) -  realizowana w 2 semestrze -  2 ECTS; b) Praktyka zawodowa pedagogiczna śródroczna w internacie lub bursie - 60 godzin - wrzesień - realizowana po 2 semestrze (zaliczenie w 3 semestrze) - 4 ECTS ; c) Praktyka pedagogiczna śródroczna w placówce opiekuńczo-wychowawczej - 30 godzin (2 godziny tygodniowo) - realizowana w 3 semestrze - 2 ECTS;</t>
  </si>
  <si>
    <t xml:space="preserve">Obowiązkowa praktyka na specjalności B1- Doradztwo zawodowe i edukacyjne: a) Praktyka  zawodowa pedagogiczna śródroczna w poradni psychologiczno-pedagogicznej - 30 godzin (2 godziny tygodniowo) - realizowana w 2 semestrze - 2 ECTS; a) Praktyka zawodowa pedagogiczna ciągła w szkole ponadpodstawowej - 60 godzin - wrzesień - realizowana po 2 semestrze (zaliczenie w 3 semestrze) - 4 ECTS; b)  c) Praktyka pedagogiczna śródroczna u doradcy zawodowego w instytucjach rynku pracy -  30 godzin (2 godziny tygodniowo) - realizowana w 3 semestrze - 2 ECTS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</si>
</sst>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scheme val="minor"/>
    </font>
    <font>
      <b/>
      <sz val="12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2"/>
      <color indexed="56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  <charset val="238"/>
    </font>
    <font>
      <sz val="12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name val="Arial"/>
      <family val="2"/>
      <charset val="238"/>
    </font>
    <font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Czcionka tekstu podstawowego"/>
      <charset val="238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4"/>
      </patternFill>
    </fill>
  </fills>
  <borders count="8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0" fontId="9" fillId="0" borderId="25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1" fontId="12" fillId="4" borderId="35" xfId="0" applyNumberFormat="1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" fontId="12" fillId="4" borderId="37" xfId="0" applyNumberFormat="1" applyFont="1" applyFill="1" applyBorder="1" applyAlignment="1">
      <alignment horizontal="center" vertical="center" wrapText="1"/>
    </xf>
    <xf numFmtId="1" fontId="16" fillId="2" borderId="3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2" borderId="39" xfId="0" applyFont="1" applyFill="1" applyBorder="1" applyAlignment="1">
      <alignment horizontal="center" vertical="center"/>
    </xf>
    <xf numFmtId="1" fontId="12" fillId="2" borderId="3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2" borderId="54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0" fontId="11" fillId="10" borderId="0" xfId="0" applyFont="1" applyFill="1" applyAlignment="1">
      <alignment vertical="center" wrapText="1"/>
    </xf>
    <xf numFmtId="0" fontId="22" fillId="0" borderId="33" xfId="0" applyFont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8" borderId="77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/>
    </xf>
    <xf numFmtId="0" fontId="9" fillId="9" borderId="77" xfId="0" applyFont="1" applyFill="1" applyBorder="1" applyAlignment="1">
      <alignment horizontal="center" vertical="center" wrapText="1"/>
    </xf>
    <xf numFmtId="0" fontId="9" fillId="9" borderId="78" xfId="0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9" fillId="7" borderId="79" xfId="0" applyFont="1" applyFill="1" applyBorder="1" applyAlignment="1">
      <alignment horizontal="center" vertical="center"/>
    </xf>
    <xf numFmtId="0" fontId="9" fillId="9" borderId="8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20" fillId="2" borderId="65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center"/>
    </xf>
    <xf numFmtId="0" fontId="12" fillId="4" borderId="65" xfId="0" applyFont="1" applyFill="1" applyBorder="1" applyAlignment="1">
      <alignment horizontal="left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75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5" borderId="71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 wrapText="1"/>
    </xf>
    <xf numFmtId="0" fontId="8" fillId="6" borderId="73" xfId="0" applyFont="1" applyFill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64" xfId="0" applyNumberFormat="1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69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V101"/>
  <sheetViews>
    <sheetView view="pageBreakPreview" topLeftCell="A79" zoomScaleNormal="70" zoomScaleSheetLayoutView="100" workbookViewId="0">
      <selection activeCell="B89" sqref="B89:AK89"/>
    </sheetView>
  </sheetViews>
  <sheetFormatPr defaultColWidth="9.140625" defaultRowHeight="15"/>
  <cols>
    <col min="1" max="1" width="5.5703125" style="159" customWidth="1"/>
    <col min="2" max="2" width="47.28515625" style="97" customWidth="1"/>
    <col min="3" max="3" width="7.7109375" style="159" customWidth="1"/>
    <col min="4" max="4" width="14.140625" style="159" customWidth="1"/>
    <col min="5" max="5" width="6" style="159" customWidth="1"/>
    <col min="6" max="6" width="6.140625" style="159" customWidth="1"/>
    <col min="7" max="7" width="4.7109375" style="159" customWidth="1"/>
    <col min="8" max="8" width="5" style="159" customWidth="1"/>
    <col min="9" max="9" width="6.5703125" style="159" customWidth="1"/>
    <col min="10" max="10" width="6.140625" style="159" customWidth="1"/>
    <col min="11" max="11" width="5.42578125" style="159" customWidth="1"/>
    <col min="12" max="12" width="4.28515625" style="159" customWidth="1"/>
    <col min="13" max="13" width="4.5703125" style="159" customWidth="1"/>
    <col min="14" max="14" width="4.7109375" style="159" customWidth="1"/>
    <col min="15" max="15" width="4.85546875" style="159" customWidth="1"/>
    <col min="16" max="16" width="4" style="159" customWidth="1"/>
    <col min="17" max="17" width="5.7109375" style="159" customWidth="1"/>
    <col min="18" max="18" width="5.28515625" style="159" customWidth="1"/>
    <col min="19" max="19" width="3.5703125" style="159" customWidth="1"/>
    <col min="20" max="20" width="4.7109375" style="159" customWidth="1"/>
    <col min="21" max="22" width="4.140625" style="159" customWidth="1"/>
    <col min="23" max="23" width="5.5703125" style="159" customWidth="1"/>
    <col min="24" max="24" width="4.5703125" style="159" customWidth="1"/>
    <col min="25" max="25" width="7.28515625" style="159" customWidth="1"/>
    <col min="26" max="26" width="3.5703125" style="159" customWidth="1"/>
    <col min="27" max="27" width="4.7109375" style="159" customWidth="1"/>
    <col min="28" max="30" width="4.28515625" style="159" customWidth="1"/>
    <col min="31" max="32" width="5.7109375" style="159" customWidth="1"/>
    <col min="33" max="33" width="4.140625" style="159" customWidth="1"/>
    <col min="34" max="34" width="3.5703125" style="159" customWidth="1"/>
    <col min="35" max="37" width="4.5703125" style="159" customWidth="1"/>
    <col min="38" max="38" width="9.7109375" style="159" customWidth="1"/>
    <col min="39" max="48" width="9.140625" style="159"/>
    <col min="49" max="16384" width="9.140625" style="2"/>
  </cols>
  <sheetData>
    <row r="1" spans="1:48" ht="15.75" customHeight="1">
      <c r="B1" s="223" t="s">
        <v>148</v>
      </c>
      <c r="C1" s="223"/>
      <c r="D1" s="223"/>
      <c r="E1" s="223"/>
      <c r="F1" s="223"/>
      <c r="G1" s="223"/>
      <c r="H1" s="104"/>
      <c r="I1" s="104"/>
      <c r="J1" s="104"/>
      <c r="K1" s="104"/>
      <c r="L1" s="104"/>
      <c r="M1" s="104"/>
      <c r="N1" s="104"/>
      <c r="O1" s="104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</row>
    <row r="2" spans="1:48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1"/>
      <c r="Z2" s="1"/>
      <c r="AA2" s="1"/>
      <c r="AB2" s="1"/>
      <c r="AC2" s="1"/>
      <c r="AD2" s="1"/>
      <c r="AE2" s="1"/>
    </row>
    <row r="3" spans="1:48" ht="15" customHeight="1">
      <c r="A3" s="5"/>
      <c r="B3" s="163" t="s">
        <v>0</v>
      </c>
      <c r="C3" s="224" t="s">
        <v>136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6"/>
      <c r="AG3" s="6"/>
      <c r="AH3" s="6"/>
      <c r="AI3" s="6"/>
      <c r="AJ3" s="6"/>
      <c r="AK3" s="6"/>
    </row>
    <row r="4" spans="1:48" ht="15.75">
      <c r="A4" s="7"/>
      <c r="B4" s="225" t="s">
        <v>1</v>
      </c>
      <c r="C4" s="212" t="s">
        <v>134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7"/>
      <c r="AG4" s="7"/>
      <c r="AH4" s="7"/>
      <c r="AI4" s="7"/>
      <c r="AJ4" s="7"/>
      <c r="AK4" s="7"/>
    </row>
    <row r="5" spans="1:48" ht="15.75">
      <c r="A5" s="7"/>
      <c r="B5" s="225"/>
      <c r="C5" s="212" t="s">
        <v>135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7"/>
      <c r="AG5" s="7"/>
      <c r="AH5" s="7"/>
      <c r="AI5" s="7"/>
      <c r="AJ5" s="7"/>
      <c r="AK5" s="7"/>
    </row>
    <row r="6" spans="1:48" ht="16.350000000000001" customHeight="1">
      <c r="A6" s="7"/>
      <c r="B6" s="163" t="s">
        <v>2</v>
      </c>
      <c r="C6" s="212" t="s">
        <v>3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7"/>
      <c r="AG6" s="7"/>
      <c r="AH6" s="7"/>
      <c r="AI6" s="7"/>
      <c r="AJ6" s="7"/>
      <c r="AK6" s="7"/>
    </row>
    <row r="7" spans="1:48" ht="14.25" customHeight="1">
      <c r="A7" s="5"/>
      <c r="B7" s="163" t="s">
        <v>4</v>
      </c>
      <c r="C7" s="212" t="s">
        <v>5</v>
      </c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6"/>
      <c r="AG7" s="6"/>
      <c r="AH7" s="6"/>
      <c r="AI7" s="6"/>
      <c r="AJ7" s="6"/>
      <c r="AK7" s="6"/>
    </row>
    <row r="8" spans="1:48" ht="18.75" customHeight="1" thickBot="1">
      <c r="A8" s="5"/>
      <c r="B8" s="134" t="s">
        <v>6</v>
      </c>
      <c r="C8" s="213" t="s">
        <v>7</v>
      </c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136"/>
      <c r="Z8" s="136"/>
      <c r="AA8" s="136"/>
      <c r="AB8" s="136"/>
      <c r="AC8" s="136"/>
      <c r="AD8" s="136"/>
      <c r="AE8" s="136"/>
      <c r="AF8" s="8"/>
      <c r="AG8" s="8"/>
      <c r="AH8" s="8"/>
      <c r="AI8" s="8"/>
      <c r="AJ8" s="8"/>
      <c r="AK8" s="8"/>
    </row>
    <row r="9" spans="1:48" ht="18.75" customHeight="1" thickBot="1">
      <c r="A9" s="214" t="s">
        <v>8</v>
      </c>
      <c r="B9" s="215" t="s">
        <v>9</v>
      </c>
      <c r="C9" s="216" t="s">
        <v>10</v>
      </c>
      <c r="D9" s="217" t="s">
        <v>11</v>
      </c>
      <c r="E9" s="217"/>
      <c r="F9" s="217"/>
      <c r="G9" s="217"/>
      <c r="H9" s="217"/>
      <c r="I9" s="217"/>
      <c r="J9" s="218" t="s">
        <v>12</v>
      </c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 t="s">
        <v>13</v>
      </c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</row>
    <row r="10" spans="1:48" ht="15" customHeight="1" thickBot="1">
      <c r="A10" s="214"/>
      <c r="B10" s="215"/>
      <c r="C10" s="216"/>
      <c r="D10" s="219" t="s">
        <v>14</v>
      </c>
      <c r="E10" s="220" t="s">
        <v>15</v>
      </c>
      <c r="F10" s="220"/>
      <c r="G10" s="220"/>
      <c r="H10" s="220"/>
      <c r="I10" s="220"/>
      <c r="J10" s="221">
        <v>1</v>
      </c>
      <c r="K10" s="221"/>
      <c r="L10" s="221"/>
      <c r="M10" s="221"/>
      <c r="N10" s="221"/>
      <c r="O10" s="221"/>
      <c r="P10" s="221"/>
      <c r="Q10" s="221">
        <v>2</v>
      </c>
      <c r="R10" s="221"/>
      <c r="S10" s="221"/>
      <c r="T10" s="221"/>
      <c r="U10" s="221"/>
      <c r="V10" s="221"/>
      <c r="W10" s="221"/>
      <c r="X10" s="222">
        <v>3</v>
      </c>
      <c r="Y10" s="222"/>
      <c r="Z10" s="222"/>
      <c r="AA10" s="222"/>
      <c r="AB10" s="222"/>
      <c r="AC10" s="167"/>
      <c r="AD10" s="167"/>
      <c r="AE10" s="218">
        <v>4</v>
      </c>
      <c r="AF10" s="218"/>
      <c r="AG10" s="218"/>
      <c r="AH10" s="218"/>
      <c r="AI10" s="218"/>
      <c r="AJ10" s="218"/>
      <c r="AK10" s="218"/>
    </row>
    <row r="11" spans="1:48" ht="72.75" customHeight="1" thickBot="1">
      <c r="A11" s="214"/>
      <c r="B11" s="215"/>
      <c r="C11" s="216"/>
      <c r="D11" s="219"/>
      <c r="E11" s="9" t="s">
        <v>16</v>
      </c>
      <c r="F11" s="10" t="s">
        <v>17</v>
      </c>
      <c r="G11" s="10" t="s">
        <v>18</v>
      </c>
      <c r="H11" s="10" t="s">
        <v>19</v>
      </c>
      <c r="I11" s="10" t="s">
        <v>20</v>
      </c>
      <c r="J11" s="168" t="s">
        <v>16</v>
      </c>
      <c r="K11" s="11" t="s">
        <v>17</v>
      </c>
      <c r="L11" s="12" t="s">
        <v>18</v>
      </c>
      <c r="M11" s="12" t="s">
        <v>19</v>
      </c>
      <c r="N11" s="165" t="s">
        <v>20</v>
      </c>
      <c r="O11" s="13" t="s">
        <v>21</v>
      </c>
      <c r="P11" s="14" t="s">
        <v>10</v>
      </c>
      <c r="Q11" s="168" t="s">
        <v>16</v>
      </c>
      <c r="R11" s="11" t="s">
        <v>17</v>
      </c>
      <c r="S11" s="12" t="s">
        <v>18</v>
      </c>
      <c r="T11" s="12" t="s">
        <v>19</v>
      </c>
      <c r="U11" s="165" t="s">
        <v>20</v>
      </c>
      <c r="V11" s="13" t="s">
        <v>21</v>
      </c>
      <c r="W11" s="166" t="s">
        <v>10</v>
      </c>
      <c r="X11" s="168" t="s">
        <v>16</v>
      </c>
      <c r="Y11" s="11" t="s">
        <v>17</v>
      </c>
      <c r="Z11" s="12" t="s">
        <v>18</v>
      </c>
      <c r="AA11" s="12" t="s">
        <v>19</v>
      </c>
      <c r="AB11" s="165" t="s">
        <v>20</v>
      </c>
      <c r="AC11" s="13" t="s">
        <v>21</v>
      </c>
      <c r="AD11" s="166" t="s">
        <v>10</v>
      </c>
      <c r="AE11" s="168" t="s">
        <v>16</v>
      </c>
      <c r="AF11" s="12" t="s">
        <v>17</v>
      </c>
      <c r="AG11" s="12" t="s">
        <v>18</v>
      </c>
      <c r="AH11" s="12" t="s">
        <v>19</v>
      </c>
      <c r="AI11" s="12" t="s">
        <v>20</v>
      </c>
      <c r="AJ11" s="13" t="s">
        <v>21</v>
      </c>
      <c r="AK11" s="166" t="s">
        <v>10</v>
      </c>
    </row>
    <row r="12" spans="1:48" ht="18" customHeight="1">
      <c r="A12" s="210" t="s">
        <v>22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1"/>
    </row>
    <row r="13" spans="1:48" s="31" customFormat="1">
      <c r="A13" s="15" t="s">
        <v>23</v>
      </c>
      <c r="B13" s="16" t="s">
        <v>142</v>
      </c>
      <c r="C13" s="17">
        <v>1</v>
      </c>
      <c r="D13" s="18">
        <v>15</v>
      </c>
      <c r="E13" s="19">
        <v>15</v>
      </c>
      <c r="F13" s="20"/>
      <c r="G13" s="20"/>
      <c r="H13" s="20"/>
      <c r="I13" s="20"/>
      <c r="J13" s="21">
        <v>15</v>
      </c>
      <c r="K13" s="19"/>
      <c r="L13" s="20"/>
      <c r="M13" s="20"/>
      <c r="N13" s="20"/>
      <c r="O13" s="19" t="s">
        <v>24</v>
      </c>
      <c r="P13" s="22">
        <v>1</v>
      </c>
      <c r="Q13" s="21"/>
      <c r="R13" s="19"/>
      <c r="S13" s="20"/>
      <c r="T13" s="20"/>
      <c r="U13" s="19"/>
      <c r="V13" s="23"/>
      <c r="W13" s="24"/>
      <c r="X13" s="23"/>
      <c r="Y13" s="19"/>
      <c r="Z13" s="20"/>
      <c r="AA13" s="20"/>
      <c r="AB13" s="19"/>
      <c r="AC13" s="19"/>
      <c r="AD13" s="22"/>
      <c r="AE13" s="25"/>
      <c r="AF13" s="26"/>
      <c r="AG13" s="27"/>
      <c r="AH13" s="27"/>
      <c r="AI13" s="28"/>
      <c r="AJ13" s="29"/>
      <c r="AK13" s="3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</row>
    <row r="14" spans="1:48" s="31" customFormat="1">
      <c r="A14" s="15" t="s">
        <v>25</v>
      </c>
      <c r="B14" s="32" t="s">
        <v>26</v>
      </c>
      <c r="C14" s="17">
        <v>3</v>
      </c>
      <c r="D14" s="33">
        <v>30</v>
      </c>
      <c r="E14" s="34">
        <v>15</v>
      </c>
      <c r="F14" s="34">
        <v>15</v>
      </c>
      <c r="G14" s="34"/>
      <c r="H14" s="34"/>
      <c r="I14" s="34"/>
      <c r="J14" s="35">
        <v>15</v>
      </c>
      <c r="K14" s="34">
        <v>15</v>
      </c>
      <c r="L14" s="34"/>
      <c r="M14" s="34"/>
      <c r="N14" s="34"/>
      <c r="O14" s="36" t="s">
        <v>27</v>
      </c>
      <c r="P14" s="37">
        <v>3</v>
      </c>
      <c r="Q14" s="35"/>
      <c r="R14" s="38"/>
      <c r="S14" s="38"/>
      <c r="T14" s="38"/>
      <c r="U14" s="38"/>
      <c r="V14" s="39"/>
      <c r="W14" s="40"/>
      <c r="X14" s="41"/>
      <c r="Y14" s="34"/>
      <c r="Z14" s="34"/>
      <c r="AA14" s="34"/>
      <c r="AB14" s="36"/>
      <c r="AC14" s="36"/>
      <c r="AD14" s="37"/>
      <c r="AE14" s="42"/>
      <c r="AF14" s="43"/>
      <c r="AG14" s="43"/>
      <c r="AH14" s="43"/>
      <c r="AI14" s="28"/>
      <c r="AJ14" s="29"/>
      <c r="AK14" s="3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</row>
    <row r="15" spans="1:48" s="31" customFormat="1">
      <c r="A15" s="15" t="s">
        <v>28</v>
      </c>
      <c r="B15" s="44" t="s">
        <v>143</v>
      </c>
      <c r="C15" s="17">
        <v>3</v>
      </c>
      <c r="D15" s="33">
        <v>30</v>
      </c>
      <c r="E15" s="34">
        <v>15</v>
      </c>
      <c r="F15" s="34">
        <v>15</v>
      </c>
      <c r="G15" s="34"/>
      <c r="H15" s="34"/>
      <c r="I15" s="34"/>
      <c r="J15" s="35">
        <v>15</v>
      </c>
      <c r="K15" s="34">
        <v>15</v>
      </c>
      <c r="L15" s="34"/>
      <c r="M15" s="34"/>
      <c r="N15" s="34"/>
      <c r="O15" s="36" t="s">
        <v>27</v>
      </c>
      <c r="P15" s="37">
        <v>3</v>
      </c>
      <c r="Q15" s="35"/>
      <c r="R15" s="38"/>
      <c r="S15" s="38"/>
      <c r="T15" s="38"/>
      <c r="U15" s="38"/>
      <c r="V15" s="39"/>
      <c r="W15" s="40"/>
      <c r="X15" s="41"/>
      <c r="Y15" s="34"/>
      <c r="Z15" s="34"/>
      <c r="AA15" s="34"/>
      <c r="AB15" s="36"/>
      <c r="AC15" s="36"/>
      <c r="AD15" s="37"/>
      <c r="AE15" s="42"/>
      <c r="AF15" s="43"/>
      <c r="AG15" s="43"/>
      <c r="AH15" s="43"/>
      <c r="AI15" s="28"/>
      <c r="AJ15" s="29"/>
      <c r="AK15" s="3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</row>
    <row r="16" spans="1:48" s="31" customFormat="1">
      <c r="A16" s="15" t="s">
        <v>29</v>
      </c>
      <c r="B16" s="44" t="s">
        <v>30</v>
      </c>
      <c r="C16" s="17">
        <v>2</v>
      </c>
      <c r="D16" s="33">
        <v>30</v>
      </c>
      <c r="E16" s="34">
        <v>30</v>
      </c>
      <c r="F16" s="34"/>
      <c r="G16" s="34"/>
      <c r="H16" s="34"/>
      <c r="I16" s="34"/>
      <c r="J16" s="35">
        <v>30</v>
      </c>
      <c r="K16" s="34"/>
      <c r="L16" s="34"/>
      <c r="M16" s="34"/>
      <c r="N16" s="34"/>
      <c r="O16" s="36" t="s">
        <v>24</v>
      </c>
      <c r="P16" s="37">
        <v>2</v>
      </c>
      <c r="Q16" s="35"/>
      <c r="R16" s="34"/>
      <c r="S16" s="34"/>
      <c r="T16" s="34"/>
      <c r="U16" s="38"/>
      <c r="V16" s="39"/>
      <c r="W16" s="40"/>
      <c r="X16" s="41"/>
      <c r="Y16" s="34"/>
      <c r="Z16" s="34"/>
      <c r="AA16" s="34"/>
      <c r="AB16" s="36"/>
      <c r="AC16" s="36"/>
      <c r="AD16" s="37"/>
      <c r="AE16" s="42"/>
      <c r="AF16" s="43"/>
      <c r="AG16" s="43"/>
      <c r="AH16" s="43"/>
      <c r="AI16" s="28"/>
      <c r="AJ16" s="29"/>
      <c r="AK16" s="3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</row>
    <row r="17" spans="1:48" s="31" customFormat="1">
      <c r="A17" s="15" t="s">
        <v>31</v>
      </c>
      <c r="B17" s="44" t="s">
        <v>32</v>
      </c>
      <c r="C17" s="45">
        <v>3</v>
      </c>
      <c r="D17" s="46">
        <v>45</v>
      </c>
      <c r="E17" s="34">
        <v>15</v>
      </c>
      <c r="F17" s="34">
        <v>30</v>
      </c>
      <c r="G17" s="34"/>
      <c r="H17" s="34"/>
      <c r="I17" s="34"/>
      <c r="J17" s="35">
        <v>15</v>
      </c>
      <c r="K17" s="34">
        <v>30</v>
      </c>
      <c r="L17" s="34"/>
      <c r="M17" s="34"/>
      <c r="N17" s="34"/>
      <c r="O17" s="36" t="s">
        <v>27</v>
      </c>
      <c r="P17" s="37">
        <v>3</v>
      </c>
      <c r="Q17" s="35"/>
      <c r="R17" s="34"/>
      <c r="S17" s="34"/>
      <c r="T17" s="34"/>
      <c r="U17" s="38"/>
      <c r="V17" s="39"/>
      <c r="W17" s="40"/>
      <c r="X17" s="41"/>
      <c r="Y17" s="34"/>
      <c r="Z17" s="34"/>
      <c r="AA17" s="34"/>
      <c r="AB17" s="36"/>
      <c r="AC17" s="36"/>
      <c r="AD17" s="37"/>
      <c r="AE17" s="42"/>
      <c r="AF17" s="43"/>
      <c r="AG17" s="43"/>
      <c r="AH17" s="43"/>
      <c r="AI17" s="28"/>
      <c r="AJ17" s="29"/>
      <c r="AK17" s="3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</row>
    <row r="18" spans="1:48" s="31" customFormat="1" ht="18" customHeight="1">
      <c r="A18" s="15" t="s">
        <v>33</v>
      </c>
      <c r="B18" s="44" t="s">
        <v>34</v>
      </c>
      <c r="C18" s="45">
        <f>SUM(P18,W18,AD18,AK18)</f>
        <v>2</v>
      </c>
      <c r="D18" s="47">
        <v>30</v>
      </c>
      <c r="E18" s="34">
        <v>30</v>
      </c>
      <c r="F18" s="34"/>
      <c r="G18" s="34"/>
      <c r="H18" s="34"/>
      <c r="I18" s="34"/>
      <c r="J18" s="35">
        <v>30</v>
      </c>
      <c r="K18" s="34"/>
      <c r="L18" s="34"/>
      <c r="M18" s="34"/>
      <c r="N18" s="34"/>
      <c r="O18" s="38" t="s">
        <v>24</v>
      </c>
      <c r="P18" s="37">
        <v>2</v>
      </c>
      <c r="Q18" s="35"/>
      <c r="R18" s="34"/>
      <c r="S18" s="34"/>
      <c r="T18" s="34"/>
      <c r="U18" s="38"/>
      <c r="V18" s="39"/>
      <c r="W18" s="40"/>
      <c r="X18" s="41"/>
      <c r="Y18" s="34"/>
      <c r="Z18" s="34"/>
      <c r="AA18" s="34"/>
      <c r="AB18" s="36"/>
      <c r="AC18" s="36"/>
      <c r="AD18" s="37"/>
      <c r="AE18" s="42"/>
      <c r="AF18" s="43"/>
      <c r="AG18" s="43"/>
      <c r="AH18" s="43"/>
      <c r="AI18" s="28"/>
      <c r="AJ18" s="29"/>
      <c r="AK18" s="3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</row>
    <row r="19" spans="1:48" s="31" customFormat="1" ht="18" customHeight="1">
      <c r="A19" s="15" t="s">
        <v>35</v>
      </c>
      <c r="B19" s="44" t="s">
        <v>38</v>
      </c>
      <c r="C19" s="45">
        <v>1</v>
      </c>
      <c r="D19" s="41">
        <v>15</v>
      </c>
      <c r="E19" s="34">
        <v>15</v>
      </c>
      <c r="F19" s="34"/>
      <c r="G19" s="34"/>
      <c r="H19" s="34"/>
      <c r="I19" s="34"/>
      <c r="J19" s="35"/>
      <c r="K19" s="34"/>
      <c r="L19" s="34"/>
      <c r="M19" s="34"/>
      <c r="N19" s="34"/>
      <c r="O19" s="36"/>
      <c r="P19" s="37"/>
      <c r="Q19" s="35">
        <v>15</v>
      </c>
      <c r="R19" s="34"/>
      <c r="S19" s="34"/>
      <c r="T19" s="34"/>
      <c r="U19" s="38"/>
      <c r="V19" s="39" t="s">
        <v>24</v>
      </c>
      <c r="W19" s="40">
        <v>1</v>
      </c>
      <c r="X19" s="41"/>
      <c r="Y19" s="34"/>
      <c r="Z19" s="34"/>
      <c r="AA19" s="34"/>
      <c r="AB19" s="36"/>
      <c r="AC19" s="36"/>
      <c r="AD19" s="37"/>
      <c r="AE19" s="42"/>
      <c r="AF19" s="43"/>
      <c r="AG19" s="43"/>
      <c r="AH19" s="43"/>
      <c r="AI19" s="28"/>
      <c r="AJ19" s="29"/>
      <c r="AK19" s="3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</row>
    <row r="20" spans="1:48" s="31" customFormat="1">
      <c r="A20" s="15" t="s">
        <v>36</v>
      </c>
      <c r="B20" s="49" t="s">
        <v>40</v>
      </c>
      <c r="C20" s="17">
        <v>1</v>
      </c>
      <c r="D20" s="33">
        <v>15</v>
      </c>
      <c r="E20" s="34"/>
      <c r="F20" s="34">
        <v>15</v>
      </c>
      <c r="G20" s="34"/>
      <c r="H20" s="34"/>
      <c r="I20" s="34"/>
      <c r="J20" s="35"/>
      <c r="K20" s="34"/>
      <c r="L20" s="34"/>
      <c r="M20" s="34"/>
      <c r="N20" s="34"/>
      <c r="O20" s="36"/>
      <c r="P20" s="37"/>
      <c r="Q20" s="35"/>
      <c r="R20" s="34">
        <v>15</v>
      </c>
      <c r="S20" s="34"/>
      <c r="T20" s="34"/>
      <c r="U20" s="38"/>
      <c r="V20" s="39" t="s">
        <v>24</v>
      </c>
      <c r="W20" s="40">
        <v>1</v>
      </c>
      <c r="X20" s="41"/>
      <c r="Y20" s="34"/>
      <c r="Z20" s="34"/>
      <c r="AA20" s="34"/>
      <c r="AB20" s="36"/>
      <c r="AC20" s="36"/>
      <c r="AD20" s="37"/>
      <c r="AE20" s="42"/>
      <c r="AF20" s="43"/>
      <c r="AG20" s="43"/>
      <c r="AH20" s="43"/>
      <c r="AI20" s="28"/>
      <c r="AJ20" s="29"/>
      <c r="AK20" s="3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</row>
    <row r="21" spans="1:48" s="31" customFormat="1" ht="32.25" customHeight="1">
      <c r="A21" s="15" t="s">
        <v>37</v>
      </c>
      <c r="B21" s="44" t="s">
        <v>42</v>
      </c>
      <c r="C21" s="17">
        <v>3</v>
      </c>
      <c r="D21" s="33">
        <v>45</v>
      </c>
      <c r="E21" s="34">
        <v>15</v>
      </c>
      <c r="F21" s="34">
        <v>30</v>
      </c>
      <c r="G21" s="34"/>
      <c r="H21" s="34" t="s">
        <v>43</v>
      </c>
      <c r="I21" s="34"/>
      <c r="J21" s="35"/>
      <c r="K21" s="34"/>
      <c r="L21" s="34"/>
      <c r="M21" s="34"/>
      <c r="N21" s="34"/>
      <c r="O21" s="36"/>
      <c r="P21" s="37"/>
      <c r="Q21" s="35">
        <v>15</v>
      </c>
      <c r="R21" s="50">
        <v>30</v>
      </c>
      <c r="S21" s="50"/>
      <c r="T21" s="50"/>
      <c r="U21" s="51"/>
      <c r="V21" s="51" t="s">
        <v>24</v>
      </c>
      <c r="W21" s="37">
        <v>3</v>
      </c>
      <c r="X21" s="35"/>
      <c r="Y21" s="34"/>
      <c r="Z21" s="34"/>
      <c r="AA21" s="34" t="s">
        <v>43</v>
      </c>
      <c r="AB21" s="38"/>
      <c r="AC21" s="39"/>
      <c r="AD21" s="40"/>
      <c r="AE21" s="42"/>
      <c r="AF21" s="43"/>
      <c r="AG21" s="43"/>
      <c r="AH21" s="43"/>
      <c r="AI21" s="28"/>
      <c r="AJ21" s="29"/>
      <c r="AK21" s="3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</row>
    <row r="22" spans="1:48" s="31" customFormat="1" ht="30">
      <c r="A22" s="15" t="s">
        <v>39</v>
      </c>
      <c r="B22" s="44" t="s">
        <v>45</v>
      </c>
      <c r="C22" s="17">
        <v>3</v>
      </c>
      <c r="D22" s="33">
        <v>45</v>
      </c>
      <c r="E22" s="34">
        <v>15</v>
      </c>
      <c r="F22" s="34">
        <v>30</v>
      </c>
      <c r="G22" s="34"/>
      <c r="H22" s="34"/>
      <c r="I22" s="34"/>
      <c r="J22" s="35"/>
      <c r="K22" s="34"/>
      <c r="L22" s="34"/>
      <c r="M22" s="34"/>
      <c r="N22" s="34"/>
      <c r="O22" s="36"/>
      <c r="P22" s="37"/>
      <c r="Q22" s="35">
        <v>15</v>
      </c>
      <c r="R22" s="50">
        <v>30</v>
      </c>
      <c r="S22" s="50"/>
      <c r="T22" s="50"/>
      <c r="U22" s="51"/>
      <c r="V22" s="51" t="s">
        <v>24</v>
      </c>
      <c r="W22" s="37">
        <v>3</v>
      </c>
      <c r="X22" s="35"/>
      <c r="Y22" s="34"/>
      <c r="Z22" s="34"/>
      <c r="AA22" s="34"/>
      <c r="AB22" s="38"/>
      <c r="AC22" s="39"/>
      <c r="AD22" s="40"/>
      <c r="AE22" s="42"/>
      <c r="AF22" s="43"/>
      <c r="AG22" s="43"/>
      <c r="AH22" s="43"/>
      <c r="AI22" s="28"/>
      <c r="AJ22" s="29"/>
      <c r="AK22" s="3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</row>
    <row r="23" spans="1:48" s="31" customFormat="1" ht="18" customHeight="1">
      <c r="A23" s="15" t="s">
        <v>41</v>
      </c>
      <c r="B23" s="52" t="s">
        <v>47</v>
      </c>
      <c r="C23" s="17">
        <v>3</v>
      </c>
      <c r="D23" s="33">
        <v>30</v>
      </c>
      <c r="E23" s="34">
        <v>15</v>
      </c>
      <c r="F23" s="34">
        <v>15</v>
      </c>
      <c r="G23" s="34"/>
      <c r="H23" s="34"/>
      <c r="I23" s="34"/>
      <c r="J23" s="35">
        <v>15</v>
      </c>
      <c r="K23" s="34">
        <v>15</v>
      </c>
      <c r="L23" s="34"/>
      <c r="M23" s="34"/>
      <c r="N23" s="34"/>
      <c r="O23" s="36" t="s">
        <v>24</v>
      </c>
      <c r="P23" s="37">
        <v>3</v>
      </c>
      <c r="Q23" s="35"/>
      <c r="R23" s="34"/>
      <c r="S23" s="34"/>
      <c r="T23" s="34"/>
      <c r="U23" s="36"/>
      <c r="V23" s="36"/>
      <c r="W23" s="37"/>
      <c r="X23" s="35"/>
      <c r="Y23" s="34"/>
      <c r="Z23" s="34"/>
      <c r="AA23" s="34"/>
      <c r="AB23" s="36"/>
      <c r="AC23" s="48"/>
      <c r="AD23" s="40"/>
      <c r="AE23" s="42"/>
      <c r="AF23" s="43"/>
      <c r="AG23" s="43"/>
      <c r="AH23" s="43"/>
      <c r="AI23" s="28"/>
      <c r="AJ23" s="29"/>
      <c r="AK23" s="3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</row>
    <row r="24" spans="1:48" s="31" customFormat="1">
      <c r="A24" s="15" t="s">
        <v>44</v>
      </c>
      <c r="B24" s="53" t="s">
        <v>49</v>
      </c>
      <c r="C24" s="17">
        <v>2</v>
      </c>
      <c r="D24" s="33">
        <v>30</v>
      </c>
      <c r="E24" s="34">
        <v>30</v>
      </c>
      <c r="F24" s="34"/>
      <c r="G24" s="34"/>
      <c r="H24" s="34"/>
      <c r="I24" s="34"/>
      <c r="J24" s="35"/>
      <c r="K24" s="34"/>
      <c r="L24" s="34"/>
      <c r="M24" s="34"/>
      <c r="N24" s="34"/>
      <c r="O24" s="36"/>
      <c r="P24" s="37"/>
      <c r="Q24" s="35">
        <v>30</v>
      </c>
      <c r="R24" s="34"/>
      <c r="S24" s="34"/>
      <c r="T24" s="34"/>
      <c r="U24" s="36"/>
      <c r="V24" s="36" t="s">
        <v>27</v>
      </c>
      <c r="W24" s="37">
        <v>2</v>
      </c>
      <c r="X24" s="35"/>
      <c r="Y24" s="34"/>
      <c r="Z24" s="34"/>
      <c r="AA24" s="34"/>
      <c r="AB24" s="38"/>
      <c r="AC24" s="39"/>
      <c r="AD24" s="40"/>
      <c r="AE24" s="54"/>
      <c r="AF24" s="43"/>
      <c r="AG24" s="43"/>
      <c r="AH24" s="43"/>
      <c r="AI24" s="28"/>
      <c r="AJ24" s="29"/>
      <c r="AK24" s="3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</row>
    <row r="25" spans="1:48" s="31" customFormat="1">
      <c r="A25" s="15" t="s">
        <v>46</v>
      </c>
      <c r="B25" s="55" t="s">
        <v>51</v>
      </c>
      <c r="C25" s="17">
        <v>2</v>
      </c>
      <c r="D25" s="33">
        <v>30</v>
      </c>
      <c r="E25" s="34">
        <v>30</v>
      </c>
      <c r="F25" s="34"/>
      <c r="G25" s="34"/>
      <c r="H25" s="34"/>
      <c r="I25" s="34"/>
      <c r="J25" s="35"/>
      <c r="K25" s="34"/>
      <c r="L25" s="34"/>
      <c r="M25" s="34"/>
      <c r="N25" s="34"/>
      <c r="O25" s="36"/>
      <c r="P25" s="37"/>
      <c r="Q25" s="35">
        <v>30</v>
      </c>
      <c r="R25" s="34"/>
      <c r="S25" s="34"/>
      <c r="T25" s="34"/>
      <c r="U25" s="36"/>
      <c r="V25" s="36" t="s">
        <v>27</v>
      </c>
      <c r="W25" s="56">
        <v>2</v>
      </c>
      <c r="X25" s="35"/>
      <c r="Y25" s="34"/>
      <c r="Z25" s="34"/>
      <c r="AA25" s="34"/>
      <c r="AB25" s="38"/>
      <c r="AC25" s="39"/>
      <c r="AD25" s="40"/>
      <c r="AE25" s="54"/>
      <c r="AF25" s="43"/>
      <c r="AG25" s="43"/>
      <c r="AH25" s="43"/>
      <c r="AI25" s="28"/>
      <c r="AJ25" s="29"/>
      <c r="AK25" s="3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</row>
    <row r="26" spans="1:48" s="181" customFormat="1">
      <c r="A26" s="15" t="s">
        <v>48</v>
      </c>
      <c r="B26" s="57" t="s">
        <v>151</v>
      </c>
      <c r="C26" s="17">
        <v>3</v>
      </c>
      <c r="D26" s="33">
        <v>30</v>
      </c>
      <c r="E26" s="34"/>
      <c r="F26" s="34">
        <v>30</v>
      </c>
      <c r="G26" s="34"/>
      <c r="H26" s="34"/>
      <c r="I26" s="34"/>
      <c r="J26" s="35"/>
      <c r="K26" s="34"/>
      <c r="L26" s="34"/>
      <c r="M26" s="34"/>
      <c r="N26" s="34"/>
      <c r="O26" s="36"/>
      <c r="P26" s="37"/>
      <c r="Q26" s="35"/>
      <c r="R26" s="34"/>
      <c r="S26" s="34"/>
      <c r="T26" s="34"/>
      <c r="U26" s="36"/>
      <c r="V26" s="41"/>
      <c r="W26" s="112"/>
      <c r="X26" s="39"/>
      <c r="Y26" s="34">
        <v>30</v>
      </c>
      <c r="Z26" s="34"/>
      <c r="AA26" s="34"/>
      <c r="AB26" s="36"/>
      <c r="AC26" s="48" t="s">
        <v>27</v>
      </c>
      <c r="AD26" s="37">
        <v>3</v>
      </c>
      <c r="AE26" s="67"/>
      <c r="AF26" s="34"/>
      <c r="AG26" s="34"/>
      <c r="AH26" s="34"/>
      <c r="AI26" s="36"/>
      <c r="AJ26" s="48"/>
      <c r="AK26" s="66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</row>
    <row r="27" spans="1:48" s="31" customFormat="1">
      <c r="A27" s="15" t="s">
        <v>50</v>
      </c>
      <c r="B27" s="55" t="s">
        <v>54</v>
      </c>
      <c r="C27" s="17">
        <v>4</v>
      </c>
      <c r="D27" s="33">
        <v>45</v>
      </c>
      <c r="E27" s="34">
        <v>30</v>
      </c>
      <c r="F27" s="34">
        <v>15</v>
      </c>
      <c r="G27" s="34"/>
      <c r="H27" s="34"/>
      <c r="I27" s="34"/>
      <c r="J27" s="35">
        <v>30</v>
      </c>
      <c r="K27" s="34">
        <v>15</v>
      </c>
      <c r="L27" s="34"/>
      <c r="M27" s="34"/>
      <c r="N27" s="34"/>
      <c r="O27" s="36" t="s">
        <v>27</v>
      </c>
      <c r="P27" s="37">
        <v>4</v>
      </c>
      <c r="Q27" s="35"/>
      <c r="R27" s="34"/>
      <c r="S27" s="34"/>
      <c r="T27" s="34"/>
      <c r="U27" s="36"/>
      <c r="V27" s="41"/>
      <c r="W27" s="112"/>
      <c r="X27" s="39"/>
      <c r="Y27" s="34"/>
      <c r="Z27" s="34"/>
      <c r="AA27" s="34"/>
      <c r="AB27" s="36"/>
      <c r="AC27" s="48"/>
      <c r="AD27" s="37"/>
      <c r="AE27" s="54"/>
      <c r="AF27" s="43"/>
      <c r="AG27" s="43"/>
      <c r="AH27" s="43"/>
      <c r="AI27" s="28"/>
      <c r="AJ27" s="29"/>
      <c r="AK27" s="3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</row>
    <row r="28" spans="1:48" s="31" customFormat="1">
      <c r="A28" s="15" t="s">
        <v>52</v>
      </c>
      <c r="B28" s="55" t="s">
        <v>121</v>
      </c>
      <c r="C28" s="17">
        <v>1</v>
      </c>
      <c r="D28" s="123">
        <v>15</v>
      </c>
      <c r="E28" s="34">
        <v>15</v>
      </c>
      <c r="F28" s="34"/>
      <c r="G28" s="34"/>
      <c r="H28" s="34"/>
      <c r="I28" s="34"/>
      <c r="J28" s="35">
        <v>15</v>
      </c>
      <c r="K28" s="34"/>
      <c r="L28" s="34"/>
      <c r="M28" s="34"/>
      <c r="N28" s="34"/>
      <c r="O28" s="36" t="s">
        <v>24</v>
      </c>
      <c r="P28" s="37">
        <v>1</v>
      </c>
      <c r="Q28" s="35"/>
      <c r="R28" s="34"/>
      <c r="S28" s="34"/>
      <c r="T28" s="34"/>
      <c r="U28" s="36"/>
      <c r="V28" s="41"/>
      <c r="W28" s="112"/>
      <c r="X28" s="41"/>
      <c r="Y28" s="34"/>
      <c r="Z28" s="34"/>
      <c r="AA28" s="34"/>
      <c r="AB28" s="36"/>
      <c r="AC28" s="48"/>
      <c r="AD28" s="37"/>
      <c r="AE28" s="54"/>
      <c r="AF28" s="43"/>
      <c r="AG28" s="43"/>
      <c r="AH28" s="43"/>
      <c r="AI28" s="28"/>
      <c r="AJ28" s="29"/>
      <c r="AK28" s="3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</row>
    <row r="29" spans="1:48" s="31" customFormat="1" ht="15.75" thickBot="1">
      <c r="A29" s="15" t="s">
        <v>53</v>
      </c>
      <c r="B29" s="49" t="s">
        <v>133</v>
      </c>
      <c r="C29" s="17">
        <v>3</v>
      </c>
      <c r="D29" s="58">
        <v>30</v>
      </c>
      <c r="E29" s="34">
        <v>15</v>
      </c>
      <c r="F29" s="34">
        <v>15</v>
      </c>
      <c r="G29" s="34"/>
      <c r="H29" s="34"/>
      <c r="I29" s="34"/>
      <c r="J29" s="35">
        <v>15</v>
      </c>
      <c r="K29" s="34">
        <v>15</v>
      </c>
      <c r="L29" s="34"/>
      <c r="M29" s="34"/>
      <c r="N29" s="34"/>
      <c r="O29" s="36" t="s">
        <v>24</v>
      </c>
      <c r="P29" s="37">
        <v>3</v>
      </c>
      <c r="Q29" s="35"/>
      <c r="R29" s="34"/>
      <c r="S29" s="34"/>
      <c r="T29" s="34"/>
      <c r="U29" s="36"/>
      <c r="V29" s="48"/>
      <c r="W29" s="40"/>
      <c r="X29" s="59"/>
      <c r="Y29" s="50"/>
      <c r="Z29" s="50"/>
      <c r="AA29" s="50"/>
      <c r="AB29" s="51"/>
      <c r="AC29" s="51"/>
      <c r="AD29" s="37"/>
      <c r="AE29" s="54"/>
      <c r="AF29" s="43"/>
      <c r="AG29" s="43"/>
      <c r="AH29" s="43"/>
      <c r="AI29" s="28"/>
      <c r="AJ29" s="29"/>
      <c r="AK29" s="3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</row>
    <row r="30" spans="1:48" s="31" customFormat="1" ht="25.5" customHeight="1" thickBot="1">
      <c r="A30" s="202" t="s">
        <v>57</v>
      </c>
      <c r="B30" s="202"/>
      <c r="C30" s="60">
        <f t="shared" ref="C30:AK30" si="0">SUM(C13:C29)</f>
        <v>40</v>
      </c>
      <c r="D30" s="61">
        <f t="shared" si="0"/>
        <v>510</v>
      </c>
      <c r="E30" s="62">
        <f t="shared" si="0"/>
        <v>300</v>
      </c>
      <c r="F30" s="60">
        <f t="shared" si="0"/>
        <v>210</v>
      </c>
      <c r="G30" s="60">
        <f t="shared" si="0"/>
        <v>0</v>
      </c>
      <c r="H30" s="60">
        <f t="shared" si="0"/>
        <v>0</v>
      </c>
      <c r="I30" s="60">
        <f t="shared" si="0"/>
        <v>0</v>
      </c>
      <c r="J30" s="61">
        <f t="shared" si="0"/>
        <v>195</v>
      </c>
      <c r="K30" s="60">
        <f t="shared" si="0"/>
        <v>105</v>
      </c>
      <c r="L30" s="60">
        <f t="shared" si="0"/>
        <v>0</v>
      </c>
      <c r="M30" s="60">
        <f t="shared" si="0"/>
        <v>0</v>
      </c>
      <c r="N30" s="60">
        <f t="shared" si="0"/>
        <v>0</v>
      </c>
      <c r="O30" s="60">
        <f t="shared" si="0"/>
        <v>0</v>
      </c>
      <c r="P30" s="60">
        <f t="shared" si="0"/>
        <v>25</v>
      </c>
      <c r="Q30" s="61">
        <f t="shared" si="0"/>
        <v>105</v>
      </c>
      <c r="R30" s="60">
        <f t="shared" si="0"/>
        <v>75</v>
      </c>
      <c r="S30" s="60">
        <f t="shared" si="0"/>
        <v>0</v>
      </c>
      <c r="T30" s="60">
        <f t="shared" si="0"/>
        <v>0</v>
      </c>
      <c r="U30" s="60">
        <f t="shared" si="0"/>
        <v>0</v>
      </c>
      <c r="V30" s="60">
        <f t="shared" si="0"/>
        <v>0</v>
      </c>
      <c r="W30" s="60">
        <f t="shared" si="0"/>
        <v>12</v>
      </c>
      <c r="X30" s="61">
        <f t="shared" si="0"/>
        <v>0</v>
      </c>
      <c r="Y30" s="60">
        <f t="shared" si="0"/>
        <v>30</v>
      </c>
      <c r="Z30" s="60">
        <f t="shared" si="0"/>
        <v>0</v>
      </c>
      <c r="AA30" s="60">
        <f t="shared" si="0"/>
        <v>0</v>
      </c>
      <c r="AB30" s="60">
        <f t="shared" si="0"/>
        <v>0</v>
      </c>
      <c r="AC30" s="60">
        <f t="shared" si="0"/>
        <v>0</v>
      </c>
      <c r="AD30" s="60">
        <f t="shared" si="0"/>
        <v>3</v>
      </c>
      <c r="AE30" s="61">
        <f t="shared" si="0"/>
        <v>0</v>
      </c>
      <c r="AF30" s="60">
        <f t="shared" si="0"/>
        <v>0</v>
      </c>
      <c r="AG30" s="60">
        <f t="shared" si="0"/>
        <v>0</v>
      </c>
      <c r="AH30" s="60">
        <f t="shared" si="0"/>
        <v>0</v>
      </c>
      <c r="AI30" s="60">
        <f t="shared" si="0"/>
        <v>0</v>
      </c>
      <c r="AJ30" s="60">
        <f t="shared" si="0"/>
        <v>0</v>
      </c>
      <c r="AK30" s="60">
        <f t="shared" si="0"/>
        <v>0</v>
      </c>
      <c r="AL30" s="63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</row>
    <row r="31" spans="1:48" s="31" customFormat="1" ht="18" customHeight="1" thickBot="1">
      <c r="A31" s="203" t="s">
        <v>58</v>
      </c>
      <c r="B31" s="203"/>
      <c r="C31" s="203"/>
      <c r="D31" s="203"/>
      <c r="E31" s="203"/>
      <c r="F31" s="203"/>
      <c r="G31" s="203"/>
      <c r="H31" s="203"/>
      <c r="I31" s="204"/>
      <c r="J31" s="203"/>
      <c r="K31" s="203"/>
      <c r="L31" s="203"/>
      <c r="M31" s="203"/>
      <c r="N31" s="203"/>
      <c r="O31" s="203"/>
      <c r="P31" s="204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5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</row>
    <row r="32" spans="1:48" s="31" customFormat="1">
      <c r="A32" s="15" t="s">
        <v>55</v>
      </c>
      <c r="B32" s="44" t="s">
        <v>147</v>
      </c>
      <c r="C32" s="64">
        <f>SUM(P32,W32,AD32,AK32)</f>
        <v>4</v>
      </c>
      <c r="D32" s="41">
        <v>60</v>
      </c>
      <c r="E32" s="34"/>
      <c r="F32" s="34"/>
      <c r="G32" s="34"/>
      <c r="H32" s="34">
        <v>60</v>
      </c>
      <c r="I32" s="169"/>
      <c r="J32" s="41"/>
      <c r="K32" s="34"/>
      <c r="L32" s="34"/>
      <c r="M32" s="34">
        <v>30</v>
      </c>
      <c r="N32" s="38"/>
      <c r="O32" s="39" t="s">
        <v>24</v>
      </c>
      <c r="P32" s="153">
        <v>2</v>
      </c>
      <c r="Q32" s="39"/>
      <c r="R32" s="38"/>
      <c r="S32" s="38"/>
      <c r="T32" s="38">
        <v>30</v>
      </c>
      <c r="U32" s="38"/>
      <c r="V32" s="38" t="s">
        <v>24</v>
      </c>
      <c r="W32" s="65">
        <v>2</v>
      </c>
      <c r="X32" s="41"/>
      <c r="Y32" s="34"/>
      <c r="Z32" s="34"/>
      <c r="AA32" s="34"/>
      <c r="AB32" s="36"/>
      <c r="AC32" s="36"/>
      <c r="AD32" s="37"/>
      <c r="AE32" s="35"/>
      <c r="AF32" s="34"/>
      <c r="AG32" s="34"/>
      <c r="AH32" s="34"/>
      <c r="AI32" s="36"/>
      <c r="AJ32" s="48"/>
      <c r="AK32" s="66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</row>
    <row r="33" spans="1:750" s="31" customFormat="1">
      <c r="A33" s="15" t="s">
        <v>71</v>
      </c>
      <c r="B33" s="57" t="s">
        <v>59</v>
      </c>
      <c r="C33" s="64">
        <f>SUM(P33,W33,AD33,AK33)</f>
        <v>22</v>
      </c>
      <c r="D33" s="41">
        <v>120</v>
      </c>
      <c r="E33" s="34"/>
      <c r="F33" s="34"/>
      <c r="G33" s="34"/>
      <c r="H33" s="34"/>
      <c r="I33" s="150">
        <v>120</v>
      </c>
      <c r="J33" s="41"/>
      <c r="K33" s="34"/>
      <c r="L33" s="34"/>
      <c r="M33" s="34"/>
      <c r="N33" s="34">
        <v>30</v>
      </c>
      <c r="O33" s="36" t="s">
        <v>24</v>
      </c>
      <c r="P33" s="153">
        <v>3</v>
      </c>
      <c r="Q33" s="41"/>
      <c r="R33" s="34"/>
      <c r="S33" s="34"/>
      <c r="T33" s="34"/>
      <c r="U33" s="38">
        <v>30</v>
      </c>
      <c r="V33" s="39" t="s">
        <v>24</v>
      </c>
      <c r="W33" s="40">
        <v>4</v>
      </c>
      <c r="X33" s="59"/>
      <c r="Y33" s="50"/>
      <c r="Z33" s="50"/>
      <c r="AA33" s="50"/>
      <c r="AB33" s="51">
        <v>30</v>
      </c>
      <c r="AC33" s="51" t="s">
        <v>24</v>
      </c>
      <c r="AD33" s="37">
        <v>5</v>
      </c>
      <c r="AE33" s="67"/>
      <c r="AF33" s="34"/>
      <c r="AG33" s="34"/>
      <c r="AH33" s="34"/>
      <c r="AI33" s="36">
        <v>30</v>
      </c>
      <c r="AJ33" s="48" t="s">
        <v>24</v>
      </c>
      <c r="AK33" s="68">
        <v>10</v>
      </c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</row>
    <row r="34" spans="1:750" s="31" customFormat="1" ht="18" customHeight="1">
      <c r="A34" s="15" t="s">
        <v>73</v>
      </c>
      <c r="B34" s="140" t="s">
        <v>60</v>
      </c>
      <c r="C34" s="141">
        <f>SUM(P34,W34,AD34,AK34)</f>
        <v>2</v>
      </c>
      <c r="D34" s="46">
        <v>30</v>
      </c>
      <c r="E34" s="108"/>
      <c r="F34" s="108">
        <v>30</v>
      </c>
      <c r="G34" s="108"/>
      <c r="H34" s="108"/>
      <c r="I34" s="151"/>
      <c r="J34" s="46"/>
      <c r="K34" s="108"/>
      <c r="L34" s="108"/>
      <c r="M34" s="108"/>
      <c r="N34" s="143"/>
      <c r="O34" s="144"/>
      <c r="P34" s="145"/>
      <c r="Q34" s="46"/>
      <c r="R34" s="108">
        <v>15</v>
      </c>
      <c r="S34" s="108"/>
      <c r="T34" s="108"/>
      <c r="U34" s="143"/>
      <c r="V34" s="143" t="s">
        <v>24</v>
      </c>
      <c r="W34" s="145">
        <v>1</v>
      </c>
      <c r="X34" s="46"/>
      <c r="Y34" s="108">
        <v>15</v>
      </c>
      <c r="Z34" s="108"/>
      <c r="AA34" s="108"/>
      <c r="AB34" s="143"/>
      <c r="AC34" s="143" t="s">
        <v>24</v>
      </c>
      <c r="AD34" s="157">
        <v>1</v>
      </c>
      <c r="AE34" s="142"/>
      <c r="AF34" s="108"/>
      <c r="AG34" s="108"/>
      <c r="AH34" s="108"/>
      <c r="AI34" s="143"/>
      <c r="AJ34" s="143"/>
      <c r="AK34" s="145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</row>
    <row r="35" spans="1:750" s="31" customFormat="1">
      <c r="A35" s="15" t="s">
        <v>97</v>
      </c>
      <c r="B35" s="146" t="s">
        <v>62</v>
      </c>
      <c r="C35" s="147">
        <f>SUM(P35,W35,AD35,AK35)</f>
        <v>1</v>
      </c>
      <c r="D35" s="148">
        <v>15</v>
      </c>
      <c r="E35" s="148">
        <v>15</v>
      </c>
      <c r="F35" s="148"/>
      <c r="G35" s="148"/>
      <c r="H35" s="148"/>
      <c r="I35" s="152"/>
      <c r="J35" s="149"/>
      <c r="K35" s="117"/>
      <c r="L35" s="117"/>
      <c r="M35" s="117"/>
      <c r="N35" s="117"/>
      <c r="O35" s="117"/>
      <c r="P35" s="154"/>
      <c r="Q35" s="149"/>
      <c r="R35" s="117"/>
      <c r="S35" s="117"/>
      <c r="T35" s="117"/>
      <c r="U35" s="117"/>
      <c r="V35" s="117"/>
      <c r="W35" s="156"/>
      <c r="X35" s="149">
        <v>15</v>
      </c>
      <c r="Y35" s="117"/>
      <c r="Z35" s="117"/>
      <c r="AA35" s="117"/>
      <c r="AB35" s="117"/>
      <c r="AC35" s="117" t="s">
        <v>24</v>
      </c>
      <c r="AD35" s="158">
        <v>1</v>
      </c>
      <c r="AE35" s="149"/>
      <c r="AF35" s="117"/>
      <c r="AG35" s="117"/>
      <c r="AH35" s="117"/>
      <c r="AI35" s="117"/>
      <c r="AJ35" s="117"/>
      <c r="AK35" s="156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</row>
    <row r="36" spans="1:750" s="31" customFormat="1">
      <c r="A36" s="15" t="s">
        <v>98</v>
      </c>
      <c r="B36" s="146" t="s">
        <v>61</v>
      </c>
      <c r="C36" s="147">
        <v>8</v>
      </c>
      <c r="D36" s="148">
        <v>120</v>
      </c>
      <c r="E36" s="148"/>
      <c r="F36" s="148"/>
      <c r="G36" s="148"/>
      <c r="H36" s="148"/>
      <c r="I36" s="152"/>
      <c r="J36" s="149"/>
      <c r="K36" s="117"/>
      <c r="L36" s="117"/>
      <c r="M36" s="117"/>
      <c r="N36" s="117"/>
      <c r="O36" s="117"/>
      <c r="P36" s="155"/>
      <c r="Q36" s="149"/>
      <c r="R36" s="117">
        <v>30</v>
      </c>
      <c r="S36" s="117"/>
      <c r="T36" s="117"/>
      <c r="U36" s="117"/>
      <c r="V36" s="117" t="s">
        <v>24</v>
      </c>
      <c r="W36" s="156">
        <v>2</v>
      </c>
      <c r="X36" s="149"/>
      <c r="Y36" s="117">
        <v>90</v>
      </c>
      <c r="Z36" s="117"/>
      <c r="AA36" s="117"/>
      <c r="AB36" s="117"/>
      <c r="AC36" s="117" t="s">
        <v>24</v>
      </c>
      <c r="AD36" s="158">
        <v>6</v>
      </c>
      <c r="AE36" s="149"/>
      <c r="AF36" s="117"/>
      <c r="AG36" s="117"/>
      <c r="AH36" s="117"/>
      <c r="AI36" s="117"/>
      <c r="AJ36" s="117"/>
      <c r="AK36" s="156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</row>
    <row r="37" spans="1:750" s="137" customFormat="1" ht="18" customHeight="1" thickBot="1">
      <c r="A37" s="206" t="s">
        <v>139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7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  <c r="IX37" s="160"/>
      <c r="IY37" s="160"/>
      <c r="IZ37" s="160"/>
      <c r="JA37" s="160"/>
      <c r="JB37" s="160"/>
      <c r="JC37" s="160"/>
      <c r="JD37" s="160"/>
      <c r="JE37" s="160"/>
      <c r="JF37" s="160"/>
      <c r="JG37" s="160"/>
      <c r="JH37" s="160"/>
      <c r="JI37" s="160"/>
      <c r="JJ37" s="160"/>
      <c r="JK37" s="160"/>
      <c r="JL37" s="160"/>
      <c r="JM37" s="160"/>
      <c r="JN37" s="160"/>
      <c r="JO37" s="160"/>
      <c r="JP37" s="160"/>
      <c r="JQ37" s="160"/>
      <c r="JR37" s="160"/>
      <c r="JS37" s="160"/>
      <c r="JT37" s="160"/>
      <c r="JU37" s="160"/>
      <c r="JV37" s="160"/>
      <c r="JW37" s="160"/>
      <c r="JX37" s="160"/>
      <c r="JY37" s="160"/>
      <c r="JZ37" s="160"/>
      <c r="KA37" s="160"/>
      <c r="KB37" s="160"/>
      <c r="KC37" s="160"/>
      <c r="KD37" s="160"/>
      <c r="KE37" s="160"/>
      <c r="KF37" s="160"/>
      <c r="KG37" s="160"/>
      <c r="KH37" s="160"/>
      <c r="KI37" s="160"/>
      <c r="KJ37" s="160"/>
      <c r="KK37" s="160"/>
      <c r="KL37" s="160"/>
      <c r="KM37" s="160"/>
      <c r="KN37" s="160"/>
      <c r="KO37" s="160"/>
      <c r="KP37" s="160"/>
      <c r="KQ37" s="160"/>
      <c r="KR37" s="160"/>
      <c r="KS37" s="160"/>
      <c r="KT37" s="160"/>
      <c r="KU37" s="160"/>
      <c r="KV37" s="160"/>
      <c r="KW37" s="160"/>
      <c r="KX37" s="160"/>
      <c r="KY37" s="160"/>
      <c r="KZ37" s="160"/>
      <c r="LA37" s="160"/>
      <c r="LB37" s="160"/>
      <c r="LC37" s="160"/>
      <c r="LD37" s="160"/>
      <c r="LE37" s="160"/>
      <c r="LF37" s="160"/>
      <c r="LG37" s="160"/>
      <c r="LH37" s="160"/>
      <c r="LI37" s="160"/>
      <c r="LJ37" s="160"/>
      <c r="LK37" s="160"/>
      <c r="LL37" s="160"/>
      <c r="LM37" s="160"/>
      <c r="LN37" s="160"/>
      <c r="LO37" s="160"/>
      <c r="LP37" s="160"/>
      <c r="LQ37" s="160"/>
      <c r="LR37" s="160"/>
      <c r="LS37" s="160"/>
      <c r="LT37" s="160"/>
      <c r="LU37" s="160"/>
      <c r="LV37" s="160"/>
      <c r="LW37" s="160"/>
      <c r="LX37" s="160"/>
      <c r="LY37" s="160"/>
      <c r="LZ37" s="160"/>
      <c r="MA37" s="160"/>
      <c r="MB37" s="160"/>
      <c r="MC37" s="160"/>
      <c r="MD37" s="160"/>
      <c r="ME37" s="160"/>
      <c r="MF37" s="160"/>
      <c r="MG37" s="160"/>
      <c r="MH37" s="160"/>
      <c r="MI37" s="160"/>
      <c r="MJ37" s="160"/>
      <c r="MK37" s="160"/>
      <c r="ML37" s="160"/>
      <c r="MM37" s="160"/>
      <c r="MN37" s="160"/>
      <c r="MO37" s="160"/>
      <c r="MP37" s="160"/>
      <c r="MQ37" s="160"/>
      <c r="MR37" s="160"/>
      <c r="MS37" s="160"/>
      <c r="MT37" s="160"/>
      <c r="MU37" s="160"/>
      <c r="MV37" s="160"/>
      <c r="MW37" s="160"/>
      <c r="MX37" s="160"/>
      <c r="MY37" s="160"/>
      <c r="MZ37" s="160"/>
      <c r="NA37" s="160"/>
      <c r="NB37" s="160"/>
      <c r="NC37" s="160"/>
      <c r="ND37" s="160"/>
      <c r="NE37" s="160"/>
      <c r="NF37" s="160"/>
      <c r="NG37" s="160"/>
      <c r="NH37" s="160"/>
      <c r="NI37" s="160"/>
      <c r="NJ37" s="160"/>
      <c r="NK37" s="160"/>
      <c r="NL37" s="160"/>
      <c r="NM37" s="160"/>
      <c r="NN37" s="160"/>
      <c r="NO37" s="160"/>
      <c r="NP37" s="160"/>
      <c r="NQ37" s="160"/>
      <c r="NR37" s="160"/>
      <c r="NS37" s="160"/>
      <c r="NT37" s="160"/>
      <c r="NU37" s="160"/>
      <c r="NV37" s="160"/>
      <c r="NW37" s="160"/>
      <c r="NX37" s="160"/>
      <c r="NY37" s="160"/>
      <c r="NZ37" s="160"/>
      <c r="OA37" s="160"/>
      <c r="OB37" s="160"/>
      <c r="OC37" s="160"/>
      <c r="OD37" s="160"/>
      <c r="OE37" s="160"/>
      <c r="OF37" s="160"/>
      <c r="OG37" s="160"/>
      <c r="OH37" s="160"/>
      <c r="OI37" s="160"/>
      <c r="OJ37" s="160"/>
      <c r="OK37" s="160"/>
      <c r="OL37" s="160"/>
      <c r="OM37" s="160"/>
      <c r="ON37" s="160"/>
      <c r="OO37" s="160"/>
      <c r="OP37" s="160"/>
      <c r="OQ37" s="160"/>
      <c r="OR37" s="160"/>
      <c r="OS37" s="160"/>
      <c r="OT37" s="160"/>
      <c r="OU37" s="160"/>
      <c r="OV37" s="160"/>
      <c r="OW37" s="160"/>
      <c r="OX37" s="160"/>
      <c r="OY37" s="160"/>
      <c r="OZ37" s="160"/>
      <c r="PA37" s="160"/>
      <c r="PB37" s="160"/>
      <c r="PC37" s="160"/>
      <c r="PD37" s="160"/>
      <c r="PE37" s="160"/>
      <c r="PF37" s="160"/>
      <c r="PG37" s="160"/>
      <c r="PH37" s="160"/>
      <c r="PI37" s="160"/>
      <c r="PJ37" s="160"/>
      <c r="PK37" s="160"/>
      <c r="PL37" s="160"/>
      <c r="PM37" s="160"/>
      <c r="PN37" s="160"/>
      <c r="PO37" s="160"/>
      <c r="PP37" s="160"/>
      <c r="PQ37" s="160"/>
      <c r="PR37" s="160"/>
      <c r="PS37" s="160"/>
      <c r="PT37" s="160"/>
      <c r="PU37" s="160"/>
      <c r="PV37" s="160"/>
      <c r="PW37" s="160"/>
      <c r="PX37" s="160"/>
      <c r="PY37" s="160"/>
      <c r="PZ37" s="160"/>
      <c r="QA37" s="160"/>
      <c r="QB37" s="160"/>
      <c r="QC37" s="160"/>
      <c r="QD37" s="160"/>
      <c r="QE37" s="160"/>
      <c r="QF37" s="160"/>
      <c r="QG37" s="160"/>
      <c r="QH37" s="160"/>
      <c r="QI37" s="160"/>
      <c r="QJ37" s="160"/>
      <c r="QK37" s="160"/>
      <c r="QL37" s="160"/>
      <c r="QM37" s="160"/>
      <c r="QN37" s="160"/>
      <c r="QO37" s="160"/>
      <c r="QP37" s="160"/>
      <c r="QQ37" s="160"/>
      <c r="QR37" s="160"/>
      <c r="QS37" s="160"/>
      <c r="QT37" s="160"/>
      <c r="QU37" s="160"/>
      <c r="QV37" s="160"/>
      <c r="QW37" s="160"/>
      <c r="QX37" s="160"/>
      <c r="QY37" s="160"/>
      <c r="QZ37" s="160"/>
      <c r="RA37" s="160"/>
      <c r="RB37" s="160"/>
      <c r="RC37" s="160"/>
      <c r="RD37" s="160"/>
      <c r="RE37" s="160"/>
      <c r="RF37" s="160"/>
      <c r="RG37" s="160"/>
      <c r="RH37" s="160"/>
      <c r="RI37" s="160"/>
      <c r="RJ37" s="160"/>
      <c r="RK37" s="160"/>
      <c r="RL37" s="160"/>
      <c r="RM37" s="160"/>
      <c r="RN37" s="160"/>
      <c r="RO37" s="160"/>
      <c r="RP37" s="160"/>
      <c r="RQ37" s="160"/>
      <c r="RR37" s="160"/>
      <c r="RS37" s="160"/>
      <c r="RT37" s="160"/>
      <c r="RU37" s="160"/>
      <c r="RV37" s="160"/>
      <c r="RW37" s="160"/>
      <c r="RX37" s="160"/>
      <c r="RY37" s="160"/>
      <c r="RZ37" s="160"/>
      <c r="SA37" s="160"/>
      <c r="SB37" s="160"/>
      <c r="SC37" s="160"/>
      <c r="SD37" s="160"/>
      <c r="SE37" s="160"/>
      <c r="SF37" s="160"/>
      <c r="SG37" s="160"/>
      <c r="SH37" s="160"/>
      <c r="SI37" s="160"/>
      <c r="SJ37" s="160"/>
      <c r="SK37" s="160"/>
      <c r="SL37" s="160"/>
      <c r="SM37" s="160"/>
      <c r="SN37" s="160"/>
      <c r="SO37" s="160"/>
      <c r="SP37" s="160"/>
      <c r="SQ37" s="160"/>
      <c r="SR37" s="160"/>
      <c r="SS37" s="160"/>
      <c r="ST37" s="160"/>
      <c r="SU37" s="160"/>
      <c r="SV37" s="160"/>
      <c r="SW37" s="160"/>
      <c r="SX37" s="160"/>
      <c r="SY37" s="160"/>
      <c r="SZ37" s="160"/>
      <c r="TA37" s="160"/>
      <c r="TB37" s="160"/>
      <c r="TC37" s="160"/>
      <c r="TD37" s="160"/>
      <c r="TE37" s="160"/>
      <c r="TF37" s="160"/>
      <c r="TG37" s="160"/>
      <c r="TH37" s="160"/>
      <c r="TI37" s="160"/>
      <c r="TJ37" s="160"/>
      <c r="TK37" s="160"/>
      <c r="TL37" s="160"/>
      <c r="TM37" s="160"/>
      <c r="TN37" s="160"/>
      <c r="TO37" s="160"/>
      <c r="TP37" s="160"/>
      <c r="TQ37" s="160"/>
      <c r="TR37" s="160"/>
      <c r="TS37" s="160"/>
      <c r="TT37" s="160"/>
      <c r="TU37" s="160"/>
      <c r="TV37" s="160"/>
      <c r="TW37" s="160"/>
      <c r="TX37" s="160"/>
      <c r="TY37" s="160"/>
      <c r="TZ37" s="160"/>
      <c r="UA37" s="160"/>
      <c r="UB37" s="160"/>
      <c r="UC37" s="160"/>
      <c r="UD37" s="160"/>
      <c r="UE37" s="160"/>
      <c r="UF37" s="160"/>
      <c r="UG37" s="160"/>
      <c r="UH37" s="160"/>
      <c r="UI37" s="160"/>
      <c r="UJ37" s="160"/>
      <c r="UK37" s="160"/>
      <c r="UL37" s="160"/>
      <c r="UM37" s="160"/>
      <c r="UN37" s="160"/>
      <c r="UO37" s="160"/>
      <c r="UP37" s="160"/>
      <c r="UQ37" s="160"/>
      <c r="UR37" s="160"/>
      <c r="US37" s="160"/>
      <c r="UT37" s="160"/>
      <c r="UU37" s="160"/>
      <c r="UV37" s="160"/>
      <c r="UW37" s="160"/>
      <c r="UX37" s="160"/>
      <c r="UY37" s="160"/>
      <c r="UZ37" s="160"/>
      <c r="VA37" s="160"/>
      <c r="VB37" s="160"/>
      <c r="VC37" s="160"/>
      <c r="VD37" s="160"/>
      <c r="VE37" s="160"/>
      <c r="VF37" s="160"/>
      <c r="VG37" s="160"/>
      <c r="VH37" s="160"/>
      <c r="VI37" s="160"/>
      <c r="VJ37" s="160"/>
      <c r="VK37" s="160"/>
      <c r="VL37" s="160"/>
      <c r="VM37" s="160"/>
      <c r="VN37" s="160"/>
      <c r="VO37" s="160"/>
      <c r="VP37" s="160"/>
      <c r="VQ37" s="160"/>
      <c r="VR37" s="160"/>
      <c r="VS37" s="160"/>
      <c r="VT37" s="160"/>
      <c r="VU37" s="160"/>
      <c r="VV37" s="160"/>
      <c r="VW37" s="160"/>
      <c r="VX37" s="160"/>
      <c r="VY37" s="160"/>
      <c r="VZ37" s="160"/>
      <c r="WA37" s="160"/>
      <c r="WB37" s="160"/>
      <c r="WC37" s="160"/>
      <c r="WD37" s="160"/>
      <c r="WE37" s="160"/>
      <c r="WF37" s="160"/>
      <c r="WG37" s="160"/>
      <c r="WH37" s="160"/>
      <c r="WI37" s="160"/>
      <c r="WJ37" s="160"/>
      <c r="WK37" s="160"/>
      <c r="WL37" s="160"/>
      <c r="WM37" s="160"/>
      <c r="WN37" s="160"/>
      <c r="WO37" s="160"/>
      <c r="WP37" s="160"/>
      <c r="WQ37" s="160"/>
      <c r="WR37" s="160"/>
      <c r="WS37" s="160"/>
      <c r="WT37" s="160"/>
      <c r="WU37" s="160"/>
      <c r="WV37" s="160"/>
      <c r="WW37" s="160"/>
      <c r="WX37" s="160"/>
      <c r="WY37" s="160"/>
      <c r="WZ37" s="160"/>
      <c r="XA37" s="160"/>
      <c r="XB37" s="160"/>
      <c r="XC37" s="160"/>
      <c r="XD37" s="160"/>
      <c r="XE37" s="160"/>
      <c r="XF37" s="160"/>
      <c r="XG37" s="160"/>
      <c r="XH37" s="160"/>
      <c r="XI37" s="160"/>
      <c r="XJ37" s="160"/>
      <c r="XK37" s="160"/>
      <c r="XL37" s="160"/>
      <c r="XM37" s="160"/>
      <c r="XN37" s="160"/>
      <c r="XO37" s="160"/>
      <c r="XP37" s="160"/>
      <c r="XQ37" s="160"/>
      <c r="XR37" s="160"/>
      <c r="XS37" s="160"/>
      <c r="XT37" s="160"/>
      <c r="XU37" s="160"/>
      <c r="XV37" s="160"/>
      <c r="XW37" s="160"/>
      <c r="XX37" s="160"/>
      <c r="XY37" s="160"/>
      <c r="XZ37" s="160"/>
      <c r="YA37" s="160"/>
      <c r="YB37" s="160"/>
      <c r="YC37" s="160"/>
      <c r="YD37" s="160"/>
      <c r="YE37" s="160"/>
      <c r="YF37" s="160"/>
      <c r="YG37" s="160"/>
      <c r="YH37" s="160"/>
      <c r="YI37" s="160"/>
      <c r="YJ37" s="160"/>
      <c r="YK37" s="160"/>
      <c r="YL37" s="160"/>
      <c r="YM37" s="160"/>
      <c r="YN37" s="160"/>
      <c r="YO37" s="160"/>
      <c r="YP37" s="160"/>
      <c r="YQ37" s="160"/>
      <c r="YR37" s="160"/>
      <c r="YS37" s="160"/>
      <c r="YT37" s="160"/>
      <c r="YU37" s="160"/>
      <c r="YV37" s="160"/>
      <c r="YW37" s="160"/>
      <c r="YX37" s="160"/>
      <c r="YY37" s="160"/>
      <c r="YZ37" s="160"/>
      <c r="ZA37" s="160"/>
      <c r="ZB37" s="160"/>
      <c r="ZC37" s="160"/>
      <c r="ZD37" s="160"/>
      <c r="ZE37" s="160"/>
      <c r="ZF37" s="160"/>
      <c r="ZG37" s="160"/>
      <c r="ZH37" s="160"/>
      <c r="ZI37" s="160"/>
      <c r="ZJ37" s="160"/>
      <c r="ZK37" s="160"/>
      <c r="ZL37" s="160"/>
      <c r="ZM37" s="160"/>
      <c r="ZN37" s="160"/>
      <c r="ZO37" s="160"/>
      <c r="ZP37" s="160"/>
      <c r="ZQ37" s="160"/>
      <c r="ZR37" s="160"/>
      <c r="ZS37" s="160"/>
      <c r="ZT37" s="160"/>
      <c r="ZU37" s="160"/>
      <c r="ZV37" s="160"/>
      <c r="ZW37" s="160"/>
      <c r="ZX37" s="160"/>
      <c r="ZY37" s="160"/>
      <c r="ZZ37" s="160"/>
      <c r="AAA37" s="160"/>
      <c r="AAB37" s="160"/>
      <c r="AAC37" s="160"/>
      <c r="AAD37" s="160"/>
      <c r="AAE37" s="160"/>
      <c r="AAF37" s="160"/>
      <c r="AAG37" s="160"/>
      <c r="AAH37" s="160"/>
      <c r="AAI37" s="160"/>
      <c r="AAJ37" s="160"/>
      <c r="AAK37" s="160"/>
      <c r="AAL37" s="160"/>
      <c r="AAM37" s="160"/>
      <c r="AAN37" s="160"/>
      <c r="AAO37" s="160"/>
      <c r="AAP37" s="160"/>
      <c r="AAQ37" s="160"/>
      <c r="AAR37" s="160"/>
      <c r="AAS37" s="160"/>
      <c r="AAT37" s="160"/>
      <c r="AAU37" s="160"/>
      <c r="AAV37" s="160"/>
      <c r="AAW37" s="160"/>
      <c r="AAX37" s="160"/>
      <c r="AAY37" s="160"/>
      <c r="AAZ37" s="160"/>
      <c r="ABA37" s="160"/>
      <c r="ABB37" s="160"/>
      <c r="ABC37" s="160"/>
      <c r="ABD37" s="160"/>
      <c r="ABE37" s="160"/>
      <c r="ABF37" s="160"/>
      <c r="ABG37" s="160"/>
      <c r="ABH37" s="160"/>
      <c r="ABI37" s="160"/>
      <c r="ABJ37" s="160"/>
      <c r="ABK37" s="160"/>
      <c r="ABL37" s="160"/>
      <c r="ABM37" s="160"/>
      <c r="ABN37" s="160"/>
      <c r="ABO37" s="160"/>
      <c r="ABP37" s="160"/>
      <c r="ABQ37" s="160"/>
      <c r="ABR37" s="160"/>
      <c r="ABS37" s="160"/>
      <c r="ABT37" s="160"/>
      <c r="ABU37" s="160"/>
      <c r="ABV37" s="160"/>
    </row>
    <row r="38" spans="1:750" s="31" customFormat="1" ht="30">
      <c r="A38" s="69" t="s">
        <v>99</v>
      </c>
      <c r="B38" s="70" t="s">
        <v>63</v>
      </c>
      <c r="C38" s="71">
        <v>3</v>
      </c>
      <c r="D38" s="72">
        <v>30</v>
      </c>
      <c r="E38" s="73">
        <v>15</v>
      </c>
      <c r="F38" s="73">
        <v>15</v>
      </c>
      <c r="G38" s="73"/>
      <c r="H38" s="73"/>
      <c r="I38" s="73"/>
      <c r="J38" s="35"/>
      <c r="K38" s="34"/>
      <c r="L38" s="34"/>
      <c r="M38" s="34"/>
      <c r="N38" s="36"/>
      <c r="O38" s="48"/>
      <c r="P38" s="37"/>
      <c r="Q38" s="74">
        <v>15</v>
      </c>
      <c r="R38" s="73">
        <v>15</v>
      </c>
      <c r="S38" s="73"/>
      <c r="T38" s="73"/>
      <c r="U38" s="75"/>
      <c r="V38" s="75" t="s">
        <v>27</v>
      </c>
      <c r="W38" s="76">
        <v>3</v>
      </c>
      <c r="X38" s="72"/>
      <c r="Y38" s="73"/>
      <c r="Z38" s="73"/>
      <c r="AA38" s="73"/>
      <c r="AB38" s="75"/>
      <c r="AC38" s="75"/>
      <c r="AD38" s="77"/>
      <c r="AE38" s="74"/>
      <c r="AF38" s="73"/>
      <c r="AG38" s="73"/>
      <c r="AH38" s="73"/>
      <c r="AI38" s="75"/>
      <c r="AJ38" s="75"/>
      <c r="AK38" s="78"/>
      <c r="AL38" s="160">
        <f>C29+C28+C27+C26+C25+C24+C22+C21+C19+C18+C17+C16+C14+C33+C38+C42+C51+C54+C53</f>
        <v>68</v>
      </c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</row>
    <row r="39" spans="1:750" s="31" customFormat="1" ht="15.75">
      <c r="A39" s="69" t="s">
        <v>107</v>
      </c>
      <c r="B39" s="70" t="s">
        <v>64</v>
      </c>
      <c r="C39" s="71">
        <v>3</v>
      </c>
      <c r="D39" s="72">
        <v>30</v>
      </c>
      <c r="E39" s="79">
        <v>15</v>
      </c>
      <c r="F39" s="73">
        <v>15</v>
      </c>
      <c r="G39" s="73"/>
      <c r="H39" s="73"/>
      <c r="I39" s="73"/>
      <c r="J39" s="35"/>
      <c r="K39" s="34"/>
      <c r="L39" s="34"/>
      <c r="M39" s="34"/>
      <c r="N39" s="36"/>
      <c r="O39" s="48"/>
      <c r="P39" s="37"/>
      <c r="Q39" s="74"/>
      <c r="R39" s="73"/>
      <c r="S39" s="73"/>
      <c r="T39" s="73"/>
      <c r="U39" s="75"/>
      <c r="V39" s="75"/>
      <c r="W39" s="76"/>
      <c r="X39" s="72">
        <v>15</v>
      </c>
      <c r="Y39" s="73">
        <v>15</v>
      </c>
      <c r="Z39" s="73"/>
      <c r="AA39" s="73"/>
      <c r="AB39" s="75"/>
      <c r="AC39" s="75" t="s">
        <v>24</v>
      </c>
      <c r="AD39" s="77">
        <v>3</v>
      </c>
      <c r="AE39" s="74"/>
      <c r="AF39" s="73"/>
      <c r="AG39" s="73"/>
      <c r="AH39" s="73"/>
      <c r="AI39" s="75"/>
      <c r="AJ39" s="75"/>
      <c r="AK39" s="76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</row>
    <row r="40" spans="1:750" s="31" customFormat="1" ht="15.75">
      <c r="A40" s="69" t="s">
        <v>108</v>
      </c>
      <c r="B40" s="70" t="s">
        <v>56</v>
      </c>
      <c r="C40" s="71">
        <v>1</v>
      </c>
      <c r="D40" s="80">
        <v>15</v>
      </c>
      <c r="E40" s="73">
        <v>15</v>
      </c>
      <c r="F40" s="73"/>
      <c r="G40" s="73"/>
      <c r="H40" s="73"/>
      <c r="I40" s="73"/>
      <c r="J40" s="35"/>
      <c r="K40" s="34"/>
      <c r="L40" s="34"/>
      <c r="M40" s="34"/>
      <c r="N40" s="36"/>
      <c r="O40" s="48"/>
      <c r="P40" s="37"/>
      <c r="Q40" s="74"/>
      <c r="R40" s="73"/>
      <c r="S40" s="73"/>
      <c r="T40" s="73"/>
      <c r="U40" s="75"/>
      <c r="V40" s="75"/>
      <c r="W40" s="76"/>
      <c r="X40" s="72"/>
      <c r="Y40" s="73"/>
      <c r="Z40" s="73"/>
      <c r="AA40" s="73"/>
      <c r="AB40" s="75"/>
      <c r="AC40" s="75"/>
      <c r="AD40" s="77"/>
      <c r="AE40" s="74">
        <v>15</v>
      </c>
      <c r="AF40" s="73"/>
      <c r="AG40" s="73"/>
      <c r="AH40" s="73"/>
      <c r="AI40" s="75"/>
      <c r="AJ40" s="75" t="s">
        <v>24</v>
      </c>
      <c r="AK40" s="76">
        <v>1</v>
      </c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</row>
    <row r="41" spans="1:750" s="31" customFormat="1" ht="18" customHeight="1">
      <c r="A41" s="69" t="s">
        <v>109</v>
      </c>
      <c r="B41" s="70" t="s">
        <v>101</v>
      </c>
      <c r="C41" s="71">
        <v>3</v>
      </c>
      <c r="D41" s="72">
        <v>30</v>
      </c>
      <c r="E41" s="73">
        <v>15</v>
      </c>
      <c r="F41" s="73">
        <v>15</v>
      </c>
      <c r="G41" s="73"/>
      <c r="H41" s="73"/>
      <c r="I41" s="73"/>
      <c r="J41" s="35"/>
      <c r="K41" s="34"/>
      <c r="L41" s="34"/>
      <c r="M41" s="34"/>
      <c r="N41" s="36"/>
      <c r="O41" s="48"/>
      <c r="P41" s="37"/>
      <c r="Q41" s="74">
        <v>15</v>
      </c>
      <c r="R41" s="73">
        <v>15</v>
      </c>
      <c r="S41" s="73"/>
      <c r="T41" s="73"/>
      <c r="U41" s="75"/>
      <c r="V41" s="75" t="s">
        <v>27</v>
      </c>
      <c r="W41" s="76">
        <v>3</v>
      </c>
      <c r="X41" s="72"/>
      <c r="Y41" s="73"/>
      <c r="Z41" s="73"/>
      <c r="AA41" s="73"/>
      <c r="AB41" s="75"/>
      <c r="AC41" s="75"/>
      <c r="AD41" s="77"/>
      <c r="AE41" s="74"/>
      <c r="AF41" s="73"/>
      <c r="AG41" s="73"/>
      <c r="AH41" s="73"/>
      <c r="AI41" s="75"/>
      <c r="AJ41" s="75"/>
      <c r="AK41" s="76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</row>
    <row r="42" spans="1:750" s="31" customFormat="1" ht="18" customHeight="1">
      <c r="A42" s="69" t="s">
        <v>110</v>
      </c>
      <c r="B42" s="70" t="s">
        <v>65</v>
      </c>
      <c r="C42" s="71">
        <v>2</v>
      </c>
      <c r="D42" s="72">
        <v>15</v>
      </c>
      <c r="E42" s="73"/>
      <c r="F42" s="73">
        <v>15</v>
      </c>
      <c r="G42" s="73"/>
      <c r="H42" s="73"/>
      <c r="I42" s="73"/>
      <c r="J42" s="35"/>
      <c r="K42" s="34"/>
      <c r="L42" s="34"/>
      <c r="M42" s="34"/>
      <c r="N42" s="36"/>
      <c r="O42" s="48"/>
      <c r="P42" s="37"/>
      <c r="Q42" s="74"/>
      <c r="R42" s="73"/>
      <c r="S42" s="73"/>
      <c r="T42" s="73"/>
      <c r="U42" s="75"/>
      <c r="V42" s="75"/>
      <c r="W42" s="76"/>
      <c r="X42" s="72"/>
      <c r="Y42" s="73">
        <v>15</v>
      </c>
      <c r="Z42" s="73"/>
      <c r="AA42" s="73"/>
      <c r="AB42" s="75"/>
      <c r="AC42" s="75" t="s">
        <v>24</v>
      </c>
      <c r="AD42" s="77">
        <v>2</v>
      </c>
      <c r="AE42" s="74"/>
      <c r="AF42" s="73"/>
      <c r="AG42" s="73"/>
      <c r="AH42" s="73"/>
      <c r="AI42" s="75"/>
      <c r="AJ42" s="75"/>
      <c r="AK42" s="76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</row>
    <row r="43" spans="1:750" s="31" customFormat="1" ht="15.75">
      <c r="A43" s="69" t="s">
        <v>111</v>
      </c>
      <c r="B43" s="49" t="s">
        <v>146</v>
      </c>
      <c r="C43" s="71">
        <v>3</v>
      </c>
      <c r="D43" s="72">
        <v>30</v>
      </c>
      <c r="E43" s="73">
        <v>15</v>
      </c>
      <c r="F43" s="73">
        <v>15</v>
      </c>
      <c r="G43" s="73"/>
      <c r="H43" s="73"/>
      <c r="I43" s="73"/>
      <c r="J43" s="35"/>
      <c r="K43" s="34"/>
      <c r="L43" s="34"/>
      <c r="M43" s="34"/>
      <c r="N43" s="36"/>
      <c r="O43" s="48"/>
      <c r="P43" s="37"/>
      <c r="Q43" s="74"/>
      <c r="R43" s="73"/>
      <c r="S43" s="73"/>
      <c r="T43" s="73"/>
      <c r="U43" s="75"/>
      <c r="V43" s="75"/>
      <c r="W43" s="76"/>
      <c r="X43" s="72"/>
      <c r="Y43" s="73"/>
      <c r="Z43" s="73"/>
      <c r="AA43" s="73"/>
      <c r="AB43" s="75"/>
      <c r="AC43" s="75"/>
      <c r="AD43" s="77"/>
      <c r="AE43" s="74">
        <v>15</v>
      </c>
      <c r="AF43" s="73">
        <v>15</v>
      </c>
      <c r="AG43" s="73"/>
      <c r="AH43" s="73"/>
      <c r="AI43" s="75"/>
      <c r="AJ43" s="75" t="s">
        <v>24</v>
      </c>
      <c r="AK43" s="76">
        <v>3</v>
      </c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</row>
    <row r="44" spans="1:750" s="31" customFormat="1" ht="15.75">
      <c r="A44" s="69" t="s">
        <v>112</v>
      </c>
      <c r="B44" s="49" t="s">
        <v>93</v>
      </c>
      <c r="C44" s="71">
        <v>2</v>
      </c>
      <c r="D44" s="72">
        <v>15</v>
      </c>
      <c r="E44" s="73"/>
      <c r="F44" s="73">
        <v>15</v>
      </c>
      <c r="G44" s="73"/>
      <c r="H44" s="73"/>
      <c r="I44" s="73"/>
      <c r="J44" s="35"/>
      <c r="K44" s="34"/>
      <c r="L44" s="34"/>
      <c r="M44" s="34"/>
      <c r="N44" s="36"/>
      <c r="O44" s="48"/>
      <c r="P44" s="37"/>
      <c r="Q44" s="74"/>
      <c r="R44" s="73"/>
      <c r="S44" s="73"/>
      <c r="T44" s="73"/>
      <c r="U44" s="75"/>
      <c r="V44" s="75"/>
      <c r="W44" s="76"/>
      <c r="X44" s="72"/>
      <c r="Y44" s="73">
        <v>15</v>
      </c>
      <c r="Z44" s="73"/>
      <c r="AA44" s="73"/>
      <c r="AB44" s="75"/>
      <c r="AC44" s="75" t="s">
        <v>24</v>
      </c>
      <c r="AD44" s="77">
        <v>2</v>
      </c>
      <c r="AE44" s="74"/>
      <c r="AF44" s="73"/>
      <c r="AG44" s="73"/>
      <c r="AH44" s="73"/>
      <c r="AI44" s="75"/>
      <c r="AJ44" s="75"/>
      <c r="AK44" s="76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</row>
    <row r="45" spans="1:750" s="31" customFormat="1" ht="15.75">
      <c r="A45" s="69" t="s">
        <v>113</v>
      </c>
      <c r="B45" s="49" t="s">
        <v>100</v>
      </c>
      <c r="C45" s="71">
        <v>1</v>
      </c>
      <c r="D45" s="72">
        <v>15</v>
      </c>
      <c r="E45" s="73"/>
      <c r="F45" s="73">
        <v>15</v>
      </c>
      <c r="G45" s="73"/>
      <c r="H45" s="73"/>
      <c r="I45" s="73"/>
      <c r="J45" s="35"/>
      <c r="K45" s="34"/>
      <c r="L45" s="34"/>
      <c r="M45" s="34"/>
      <c r="N45" s="36"/>
      <c r="O45" s="48"/>
      <c r="P45" s="37"/>
      <c r="Q45" s="74"/>
      <c r="R45" s="73"/>
      <c r="S45" s="73"/>
      <c r="T45" s="73"/>
      <c r="U45" s="75"/>
      <c r="V45" s="75"/>
      <c r="W45" s="76"/>
      <c r="X45" s="72"/>
      <c r="Y45" s="73">
        <v>15</v>
      </c>
      <c r="Z45" s="73"/>
      <c r="AA45" s="73"/>
      <c r="AB45" s="75"/>
      <c r="AC45" s="75" t="s">
        <v>24</v>
      </c>
      <c r="AD45" s="77">
        <v>1</v>
      </c>
      <c r="AE45" s="74"/>
      <c r="AF45" s="73"/>
      <c r="AG45" s="73"/>
      <c r="AH45" s="73"/>
      <c r="AI45" s="75"/>
      <c r="AJ45" s="75"/>
      <c r="AK45" s="76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</row>
    <row r="46" spans="1:750" s="31" customFormat="1" ht="18" customHeight="1">
      <c r="A46" s="69" t="s">
        <v>114</v>
      </c>
      <c r="B46" s="70" t="s">
        <v>122</v>
      </c>
      <c r="C46" s="71">
        <v>1</v>
      </c>
      <c r="D46" s="72">
        <v>15</v>
      </c>
      <c r="E46" s="73">
        <v>15</v>
      </c>
      <c r="F46" s="73"/>
      <c r="G46" s="73"/>
      <c r="H46" s="73"/>
      <c r="I46" s="73"/>
      <c r="J46" s="35"/>
      <c r="K46" s="34"/>
      <c r="L46" s="34"/>
      <c r="M46" s="34"/>
      <c r="N46" s="36"/>
      <c r="O46" s="48"/>
      <c r="P46" s="37"/>
      <c r="Q46" s="74"/>
      <c r="R46" s="73"/>
      <c r="S46" s="73"/>
      <c r="T46" s="73"/>
      <c r="U46" s="75"/>
      <c r="V46" s="75"/>
      <c r="W46" s="76"/>
      <c r="X46" s="72"/>
      <c r="Y46" s="73"/>
      <c r="Z46" s="73"/>
      <c r="AA46" s="73"/>
      <c r="AB46" s="75"/>
      <c r="AC46" s="75"/>
      <c r="AD46" s="77"/>
      <c r="AE46" s="74">
        <v>15</v>
      </c>
      <c r="AF46" s="73"/>
      <c r="AG46" s="73"/>
      <c r="AH46" s="73"/>
      <c r="AI46" s="75"/>
      <c r="AJ46" s="75" t="s">
        <v>24</v>
      </c>
      <c r="AK46" s="76">
        <v>1</v>
      </c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</row>
    <row r="47" spans="1:750" s="31" customFormat="1" ht="15.75">
      <c r="A47" s="69" t="s">
        <v>115</v>
      </c>
      <c r="B47" s="70" t="s">
        <v>66</v>
      </c>
      <c r="C47" s="71">
        <v>4</v>
      </c>
      <c r="D47" s="72">
        <v>45</v>
      </c>
      <c r="E47" s="73">
        <v>15</v>
      </c>
      <c r="F47" s="73">
        <v>30</v>
      </c>
      <c r="G47" s="73"/>
      <c r="H47" s="73"/>
      <c r="I47" s="73"/>
      <c r="J47" s="35"/>
      <c r="K47" s="34"/>
      <c r="L47" s="34"/>
      <c r="M47" s="34"/>
      <c r="N47" s="36"/>
      <c r="O47" s="48"/>
      <c r="P47" s="37"/>
      <c r="Q47" s="74"/>
      <c r="R47" s="73"/>
      <c r="S47" s="73"/>
      <c r="T47" s="73"/>
      <c r="U47" s="75"/>
      <c r="V47" s="75"/>
      <c r="W47" s="76"/>
      <c r="X47" s="72">
        <v>15</v>
      </c>
      <c r="Y47" s="73">
        <v>30</v>
      </c>
      <c r="Z47" s="73"/>
      <c r="AA47" s="73"/>
      <c r="AB47" s="75"/>
      <c r="AC47" s="75" t="s">
        <v>27</v>
      </c>
      <c r="AD47" s="77">
        <v>4</v>
      </c>
      <c r="AE47" s="74"/>
      <c r="AF47" s="73"/>
      <c r="AG47" s="73"/>
      <c r="AH47" s="73"/>
      <c r="AI47" s="75"/>
      <c r="AJ47" s="75"/>
      <c r="AK47" s="76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</row>
    <row r="48" spans="1:750" s="31" customFormat="1" ht="15.75">
      <c r="A48" s="69" t="s">
        <v>116</v>
      </c>
      <c r="B48" s="70" t="s">
        <v>67</v>
      </c>
      <c r="C48" s="71">
        <v>1</v>
      </c>
      <c r="D48" s="72">
        <v>15</v>
      </c>
      <c r="E48" s="73">
        <v>15</v>
      </c>
      <c r="F48" s="73"/>
      <c r="G48" s="73"/>
      <c r="H48" s="73"/>
      <c r="I48" s="73"/>
      <c r="J48" s="35"/>
      <c r="K48" s="34"/>
      <c r="L48" s="34"/>
      <c r="M48" s="34"/>
      <c r="N48" s="36"/>
      <c r="O48" s="48"/>
      <c r="P48" s="37"/>
      <c r="Q48" s="74"/>
      <c r="R48" s="73"/>
      <c r="S48" s="73"/>
      <c r="T48" s="73"/>
      <c r="U48" s="75"/>
      <c r="V48" s="75"/>
      <c r="W48" s="76"/>
      <c r="X48" s="72"/>
      <c r="Y48" s="73"/>
      <c r="Z48" s="73"/>
      <c r="AA48" s="73"/>
      <c r="AB48" s="75"/>
      <c r="AC48" s="75"/>
      <c r="AD48" s="77"/>
      <c r="AE48" s="74">
        <v>15</v>
      </c>
      <c r="AF48" s="73"/>
      <c r="AG48" s="73"/>
      <c r="AH48" s="73"/>
      <c r="AI48" s="75"/>
      <c r="AJ48" s="75" t="s">
        <v>24</v>
      </c>
      <c r="AK48" s="76">
        <v>1</v>
      </c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</row>
    <row r="49" spans="1:48" s="31" customFormat="1" ht="30">
      <c r="A49" s="69" t="s">
        <v>117</v>
      </c>
      <c r="B49" s="70" t="s">
        <v>68</v>
      </c>
      <c r="C49" s="71">
        <v>3</v>
      </c>
      <c r="D49" s="72">
        <v>30</v>
      </c>
      <c r="E49" s="73"/>
      <c r="F49" s="81">
        <v>30</v>
      </c>
      <c r="G49" s="73"/>
      <c r="H49" s="73"/>
      <c r="I49" s="73"/>
      <c r="J49" s="35"/>
      <c r="K49" s="34"/>
      <c r="L49" s="34"/>
      <c r="M49" s="34"/>
      <c r="N49" s="36"/>
      <c r="O49" s="48"/>
      <c r="P49" s="37"/>
      <c r="Q49" s="74"/>
      <c r="R49" s="73"/>
      <c r="S49" s="73"/>
      <c r="T49" s="73"/>
      <c r="U49" s="75"/>
      <c r="V49" s="75"/>
      <c r="W49" s="76"/>
      <c r="X49" s="72"/>
      <c r="Y49" s="73">
        <v>30</v>
      </c>
      <c r="Z49" s="73"/>
      <c r="AA49" s="73"/>
      <c r="AB49" s="75"/>
      <c r="AC49" s="75" t="s">
        <v>24</v>
      </c>
      <c r="AD49" s="77">
        <v>3</v>
      </c>
      <c r="AE49" s="74"/>
      <c r="AF49" s="81"/>
      <c r="AG49" s="73"/>
      <c r="AH49" s="73"/>
      <c r="AI49" s="75"/>
      <c r="AJ49" s="75"/>
      <c r="AK49" s="76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</row>
    <row r="50" spans="1:48" s="31" customFormat="1" ht="30">
      <c r="A50" s="69" t="s">
        <v>124</v>
      </c>
      <c r="B50" s="70" t="s">
        <v>144</v>
      </c>
      <c r="C50" s="71">
        <f>SUM(P50+W50+AD50+AK50)</f>
        <v>3</v>
      </c>
      <c r="D50" s="72">
        <v>30</v>
      </c>
      <c r="E50" s="73">
        <v>15</v>
      </c>
      <c r="F50" s="82">
        <v>15</v>
      </c>
      <c r="G50" s="72"/>
      <c r="H50" s="73"/>
      <c r="I50" s="73"/>
      <c r="J50" s="35"/>
      <c r="K50" s="34"/>
      <c r="L50" s="34"/>
      <c r="M50" s="34"/>
      <c r="N50" s="36"/>
      <c r="O50" s="48"/>
      <c r="P50" s="37"/>
      <c r="Q50" s="74"/>
      <c r="R50" s="73"/>
      <c r="S50" s="73"/>
      <c r="T50" s="73"/>
      <c r="U50" s="75"/>
      <c r="V50" s="75"/>
      <c r="W50" s="76"/>
      <c r="X50" s="72"/>
      <c r="Y50" s="73"/>
      <c r="Z50" s="73"/>
      <c r="AA50" s="73"/>
      <c r="AB50" s="75"/>
      <c r="AC50" s="75"/>
      <c r="AD50" s="77"/>
      <c r="AE50" s="83">
        <v>15</v>
      </c>
      <c r="AF50" s="82">
        <v>15</v>
      </c>
      <c r="AG50" s="72"/>
      <c r="AH50" s="73"/>
      <c r="AI50" s="75"/>
      <c r="AJ50" s="75" t="s">
        <v>27</v>
      </c>
      <c r="AK50" s="76">
        <v>3</v>
      </c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</row>
    <row r="51" spans="1:48" s="31" customFormat="1" ht="18" customHeight="1">
      <c r="A51" s="69" t="s">
        <v>125</v>
      </c>
      <c r="B51" s="70" t="s">
        <v>69</v>
      </c>
      <c r="C51" s="71">
        <v>3</v>
      </c>
      <c r="D51" s="72">
        <v>30</v>
      </c>
      <c r="E51" s="73">
        <v>15</v>
      </c>
      <c r="F51" s="73">
        <v>15</v>
      </c>
      <c r="G51" s="73"/>
      <c r="H51" s="73"/>
      <c r="I51" s="73"/>
      <c r="J51" s="35"/>
      <c r="K51" s="34"/>
      <c r="L51" s="34"/>
      <c r="M51" s="34"/>
      <c r="N51" s="36"/>
      <c r="O51" s="48"/>
      <c r="P51" s="37"/>
      <c r="Q51" s="74">
        <v>15</v>
      </c>
      <c r="R51" s="73">
        <v>15</v>
      </c>
      <c r="S51" s="73"/>
      <c r="T51" s="73"/>
      <c r="U51" s="75"/>
      <c r="V51" s="75" t="s">
        <v>27</v>
      </c>
      <c r="W51" s="76">
        <v>3</v>
      </c>
      <c r="X51" s="72"/>
      <c r="Y51" s="73"/>
      <c r="Z51" s="73"/>
      <c r="AA51" s="73"/>
      <c r="AB51" s="75"/>
      <c r="AC51" s="75"/>
      <c r="AD51" s="77"/>
      <c r="AE51" s="74"/>
      <c r="AF51" s="73"/>
      <c r="AG51" s="73"/>
      <c r="AH51" s="73"/>
      <c r="AI51" s="75"/>
      <c r="AJ51" s="75"/>
      <c r="AK51" s="76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</row>
    <row r="52" spans="1:48" s="31" customFormat="1" ht="18" customHeight="1">
      <c r="A52" s="69" t="s">
        <v>126</v>
      </c>
      <c r="B52" s="70" t="s">
        <v>70</v>
      </c>
      <c r="C52" s="71">
        <v>2</v>
      </c>
      <c r="D52" s="72">
        <v>15</v>
      </c>
      <c r="E52" s="73"/>
      <c r="F52" s="73">
        <v>15</v>
      </c>
      <c r="G52" s="73"/>
      <c r="H52" s="73"/>
      <c r="I52" s="73"/>
      <c r="J52" s="35"/>
      <c r="K52" s="34"/>
      <c r="L52" s="34"/>
      <c r="M52" s="34"/>
      <c r="N52" s="36"/>
      <c r="O52" s="48"/>
      <c r="P52" s="37"/>
      <c r="Q52" s="84"/>
      <c r="R52" s="73"/>
      <c r="S52" s="73"/>
      <c r="T52" s="73"/>
      <c r="U52" s="75"/>
      <c r="V52" s="75"/>
      <c r="W52" s="76"/>
      <c r="X52" s="72"/>
      <c r="Y52" s="73"/>
      <c r="Z52" s="73"/>
      <c r="AA52" s="73"/>
      <c r="AB52" s="75"/>
      <c r="AC52" s="75"/>
      <c r="AD52" s="77"/>
      <c r="AE52" s="74"/>
      <c r="AF52" s="73">
        <v>15</v>
      </c>
      <c r="AG52" s="73"/>
      <c r="AH52" s="73"/>
      <c r="AI52" s="75"/>
      <c r="AJ52" s="75" t="s">
        <v>24</v>
      </c>
      <c r="AK52" s="76">
        <v>2</v>
      </c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</row>
    <row r="53" spans="1:48" s="31" customFormat="1" ht="18.95" customHeight="1">
      <c r="A53" s="69" t="s">
        <v>127</v>
      </c>
      <c r="B53" s="70" t="s">
        <v>149</v>
      </c>
      <c r="C53" s="71">
        <v>3</v>
      </c>
      <c r="D53" s="72">
        <v>30</v>
      </c>
      <c r="E53" s="73">
        <v>30</v>
      </c>
      <c r="F53" s="73"/>
      <c r="G53" s="73"/>
      <c r="H53" s="73"/>
      <c r="I53" s="73"/>
      <c r="J53" s="35"/>
      <c r="K53" s="34"/>
      <c r="L53" s="34"/>
      <c r="M53" s="34"/>
      <c r="N53" s="36"/>
      <c r="O53" s="48"/>
      <c r="P53" s="37"/>
      <c r="Q53" s="74"/>
      <c r="R53" s="73"/>
      <c r="S53" s="73"/>
      <c r="T53" s="73"/>
      <c r="U53" s="75"/>
      <c r="V53" s="75"/>
      <c r="W53" s="76"/>
      <c r="X53" s="72"/>
      <c r="Y53" s="73"/>
      <c r="Z53" s="73"/>
      <c r="AA53" s="73"/>
      <c r="AB53" s="75"/>
      <c r="AC53" s="75"/>
      <c r="AD53" s="77"/>
      <c r="AE53" s="84">
        <v>30</v>
      </c>
      <c r="AF53" s="73"/>
      <c r="AG53" s="73"/>
      <c r="AH53" s="73"/>
      <c r="AI53" s="75"/>
      <c r="AJ53" s="75" t="s">
        <v>24</v>
      </c>
      <c r="AK53" s="76">
        <v>3</v>
      </c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</row>
    <row r="54" spans="1:48" s="31" customFormat="1" ht="15.75">
      <c r="A54" s="69" t="s">
        <v>128</v>
      </c>
      <c r="B54" s="70" t="s">
        <v>72</v>
      </c>
      <c r="C54" s="71">
        <v>3</v>
      </c>
      <c r="D54" s="72">
        <v>30</v>
      </c>
      <c r="E54" s="73">
        <v>15</v>
      </c>
      <c r="F54" s="73">
        <v>15</v>
      </c>
      <c r="G54" s="73"/>
      <c r="H54" s="73"/>
      <c r="I54" s="73"/>
      <c r="J54" s="35"/>
      <c r="K54" s="34"/>
      <c r="L54" s="34"/>
      <c r="M54" s="34"/>
      <c r="N54" s="36"/>
      <c r="O54" s="48"/>
      <c r="P54" s="37"/>
      <c r="Q54" s="74"/>
      <c r="R54" s="73"/>
      <c r="S54" s="73"/>
      <c r="T54" s="73"/>
      <c r="U54" s="75"/>
      <c r="V54" s="75"/>
      <c r="W54" s="76"/>
      <c r="X54" s="72"/>
      <c r="Y54" s="73"/>
      <c r="Z54" s="73"/>
      <c r="AA54" s="73"/>
      <c r="AB54" s="75"/>
      <c r="AC54" s="75"/>
      <c r="AD54" s="77"/>
      <c r="AE54" s="74">
        <v>15</v>
      </c>
      <c r="AF54" s="73">
        <v>15</v>
      </c>
      <c r="AG54" s="73"/>
      <c r="AH54" s="73"/>
      <c r="AI54" s="75"/>
      <c r="AJ54" s="75" t="s">
        <v>27</v>
      </c>
      <c r="AK54" s="76">
        <v>3</v>
      </c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</row>
    <row r="55" spans="1:48" s="31" customFormat="1" ht="23.45" customHeight="1" thickBot="1">
      <c r="A55" s="69" t="s">
        <v>129</v>
      </c>
      <c r="B55" s="70" t="s">
        <v>74</v>
      </c>
      <c r="C55" s="85">
        <v>2</v>
      </c>
      <c r="D55" s="72">
        <v>15</v>
      </c>
      <c r="E55" s="73"/>
      <c r="F55" s="73">
        <v>15</v>
      </c>
      <c r="G55" s="73"/>
      <c r="H55" s="73"/>
      <c r="I55" s="73"/>
      <c r="J55" s="35"/>
      <c r="K55" s="34"/>
      <c r="L55" s="34"/>
      <c r="M55" s="34"/>
      <c r="N55" s="36"/>
      <c r="O55" s="48"/>
      <c r="P55" s="37"/>
      <c r="Q55" s="74"/>
      <c r="R55" s="73"/>
      <c r="S55" s="73"/>
      <c r="T55" s="73"/>
      <c r="U55" s="75"/>
      <c r="V55" s="75"/>
      <c r="W55" s="76"/>
      <c r="X55" s="72"/>
      <c r="Y55" s="73"/>
      <c r="Z55" s="73"/>
      <c r="AA55" s="73"/>
      <c r="AB55" s="75"/>
      <c r="AC55" s="75"/>
      <c r="AD55" s="77"/>
      <c r="AE55" s="74"/>
      <c r="AF55" s="73">
        <v>15</v>
      </c>
      <c r="AG55" s="73"/>
      <c r="AH55" s="73"/>
      <c r="AI55" s="75"/>
      <c r="AJ55" s="75" t="s">
        <v>24</v>
      </c>
      <c r="AK55" s="76">
        <v>2</v>
      </c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</row>
    <row r="56" spans="1:48" s="90" customFormat="1" ht="22.5" customHeight="1" thickBot="1">
      <c r="A56" s="198" t="s">
        <v>75</v>
      </c>
      <c r="B56" s="198"/>
      <c r="C56" s="86">
        <f>SUM(C32:C36,C38:C55)</f>
        <v>80</v>
      </c>
      <c r="D56" s="87">
        <f>SUM(D32:D36,D38:D55)</f>
        <v>780</v>
      </c>
      <c r="E56" s="87">
        <f t="shared" ref="E56:N56" si="1">SUM(E32:E35,E38:E55)</f>
        <v>210</v>
      </c>
      <c r="F56" s="87">
        <f t="shared" si="1"/>
        <v>270</v>
      </c>
      <c r="G56" s="87">
        <f t="shared" si="1"/>
        <v>0</v>
      </c>
      <c r="H56" s="87">
        <f t="shared" si="1"/>
        <v>60</v>
      </c>
      <c r="I56" s="88">
        <f t="shared" si="1"/>
        <v>120</v>
      </c>
      <c r="J56" s="87">
        <f t="shared" si="1"/>
        <v>0</v>
      </c>
      <c r="K56" s="87">
        <f t="shared" si="1"/>
        <v>0</v>
      </c>
      <c r="L56" s="87">
        <f t="shared" si="1"/>
        <v>0</v>
      </c>
      <c r="M56" s="87">
        <f t="shared" si="1"/>
        <v>30</v>
      </c>
      <c r="N56" s="87">
        <f t="shared" si="1"/>
        <v>30</v>
      </c>
      <c r="O56" s="87"/>
      <c r="P56" s="88">
        <f t="shared" ref="P56:U56" si="2">SUM(P32:P35,P38:P55)</f>
        <v>5</v>
      </c>
      <c r="Q56" s="87">
        <f t="shared" si="2"/>
        <v>45</v>
      </c>
      <c r="R56" s="87">
        <f t="shared" si="2"/>
        <v>60</v>
      </c>
      <c r="S56" s="87">
        <f t="shared" si="2"/>
        <v>0</v>
      </c>
      <c r="T56" s="87">
        <f t="shared" si="2"/>
        <v>30</v>
      </c>
      <c r="U56" s="87">
        <f t="shared" si="2"/>
        <v>30</v>
      </c>
      <c r="V56" s="87"/>
      <c r="W56" s="88">
        <f>SUM(W32:W36,W38:W55)</f>
        <v>18</v>
      </c>
      <c r="X56" s="87">
        <f>SUM(X32:X35,X38:X55)</f>
        <v>45</v>
      </c>
      <c r="Y56" s="87">
        <f>SUM(Y32:Y35,Y38:Y55)</f>
        <v>135</v>
      </c>
      <c r="Z56" s="87">
        <f>SUM(Z32:Z35,Z38:Z55)</f>
        <v>0</v>
      </c>
      <c r="AA56" s="87">
        <f>SUM(AA32:AA35,AA38:AA55)</f>
        <v>0</v>
      </c>
      <c r="AB56" s="87">
        <f>SUM(AB32:AB35,AB38:AB55)</f>
        <v>30</v>
      </c>
      <c r="AC56" s="87"/>
      <c r="AD56" s="88">
        <f>SUM(AD32:AD36,AD38:AD55)</f>
        <v>28</v>
      </c>
      <c r="AE56" s="87">
        <f>SUM(AE32:AE35,AE38:AE55)</f>
        <v>120</v>
      </c>
      <c r="AF56" s="87">
        <f>SUM(AF32:AF35,AF38:AF55)</f>
        <v>75</v>
      </c>
      <c r="AG56" s="87">
        <f>SUM(AG32:AG35,AG38:AG55)</f>
        <v>0</v>
      </c>
      <c r="AH56" s="87">
        <f>SUM(AH32:AH35,AH38:AH55)</f>
        <v>0</v>
      </c>
      <c r="AI56" s="87">
        <f>SUM(AI32:AI35,AI38:AI55)</f>
        <v>30</v>
      </c>
      <c r="AJ56" s="87"/>
      <c r="AK56" s="88">
        <f>SUM(AK32:AK35,AK38:AK55)</f>
        <v>29</v>
      </c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</row>
    <row r="57" spans="1:48" s="90" customFormat="1" ht="24.75" customHeight="1" thickBot="1">
      <c r="A57" s="198" t="s">
        <v>76</v>
      </c>
      <c r="B57" s="198"/>
      <c r="C57" s="91">
        <f t="shared" ref="C57:N57" si="3">SUM(C30,C56)</f>
        <v>120</v>
      </c>
      <c r="D57" s="87">
        <f t="shared" si="3"/>
        <v>1290</v>
      </c>
      <c r="E57" s="87">
        <f t="shared" si="3"/>
        <v>510</v>
      </c>
      <c r="F57" s="87">
        <f t="shared" si="3"/>
        <v>480</v>
      </c>
      <c r="G57" s="87">
        <f t="shared" si="3"/>
        <v>0</v>
      </c>
      <c r="H57" s="87">
        <f t="shared" si="3"/>
        <v>60</v>
      </c>
      <c r="I57" s="88">
        <f t="shared" si="3"/>
        <v>120</v>
      </c>
      <c r="J57" s="87">
        <f t="shared" si="3"/>
        <v>195</v>
      </c>
      <c r="K57" s="87">
        <f t="shared" si="3"/>
        <v>105</v>
      </c>
      <c r="L57" s="87">
        <f t="shared" si="3"/>
        <v>0</v>
      </c>
      <c r="M57" s="87">
        <f t="shared" si="3"/>
        <v>30</v>
      </c>
      <c r="N57" s="87">
        <f t="shared" si="3"/>
        <v>30</v>
      </c>
      <c r="O57" s="87"/>
      <c r="P57" s="88">
        <f t="shared" ref="P57:U57" si="4">SUM(P30,P56)</f>
        <v>30</v>
      </c>
      <c r="Q57" s="87">
        <f t="shared" si="4"/>
        <v>150</v>
      </c>
      <c r="R57" s="87">
        <f t="shared" si="4"/>
        <v>135</v>
      </c>
      <c r="S57" s="87">
        <f t="shared" si="4"/>
        <v>0</v>
      </c>
      <c r="T57" s="87">
        <f t="shared" si="4"/>
        <v>30</v>
      </c>
      <c r="U57" s="87">
        <f t="shared" si="4"/>
        <v>30</v>
      </c>
      <c r="V57" s="87"/>
      <c r="W57" s="88">
        <f t="shared" ref="W57:AB57" si="5">SUM(W30,W56)</f>
        <v>30</v>
      </c>
      <c r="X57" s="87">
        <f t="shared" si="5"/>
        <v>45</v>
      </c>
      <c r="Y57" s="87">
        <f t="shared" si="5"/>
        <v>165</v>
      </c>
      <c r="Z57" s="87">
        <f t="shared" si="5"/>
        <v>0</v>
      </c>
      <c r="AA57" s="87">
        <f t="shared" si="5"/>
        <v>0</v>
      </c>
      <c r="AB57" s="87">
        <f t="shared" si="5"/>
        <v>30</v>
      </c>
      <c r="AC57" s="87"/>
      <c r="AD57" s="88">
        <f t="shared" ref="AD57:AI57" si="6">SUM(AD30,AD56)</f>
        <v>31</v>
      </c>
      <c r="AE57" s="87">
        <f t="shared" si="6"/>
        <v>120</v>
      </c>
      <c r="AF57" s="87">
        <f t="shared" si="6"/>
        <v>75</v>
      </c>
      <c r="AG57" s="87">
        <f t="shared" si="6"/>
        <v>0</v>
      </c>
      <c r="AH57" s="87">
        <f t="shared" si="6"/>
        <v>0</v>
      </c>
      <c r="AI57" s="87">
        <f t="shared" si="6"/>
        <v>30</v>
      </c>
      <c r="AJ57" s="87"/>
      <c r="AK57" s="88">
        <f>SUM(AK30,AK56)</f>
        <v>29</v>
      </c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</row>
    <row r="58" spans="1:48" s="90" customFormat="1" ht="31.5" customHeight="1" thickBot="1">
      <c r="A58" s="199" t="s">
        <v>77</v>
      </c>
      <c r="B58" s="199"/>
      <c r="C58" s="92">
        <f t="shared" ref="C58:I58" si="7">SUM(C57)</f>
        <v>120</v>
      </c>
      <c r="D58" s="139">
        <f t="shared" si="7"/>
        <v>1290</v>
      </c>
      <c r="E58" s="139">
        <f t="shared" si="7"/>
        <v>510</v>
      </c>
      <c r="F58" s="139">
        <f t="shared" si="7"/>
        <v>480</v>
      </c>
      <c r="G58" s="139">
        <f t="shared" si="7"/>
        <v>0</v>
      </c>
      <c r="H58" s="139">
        <f t="shared" si="7"/>
        <v>60</v>
      </c>
      <c r="I58" s="139">
        <f t="shared" si="7"/>
        <v>120</v>
      </c>
      <c r="J58" s="193">
        <f>SUM(J57:N57)</f>
        <v>360</v>
      </c>
      <c r="K58" s="193"/>
      <c r="L58" s="193"/>
      <c r="M58" s="193"/>
      <c r="N58" s="193"/>
      <c r="O58" s="162"/>
      <c r="P58" s="162">
        <f>SUM(P57)</f>
        <v>30</v>
      </c>
      <c r="Q58" s="193">
        <f>SUM(Q57:U57)</f>
        <v>345</v>
      </c>
      <c r="R58" s="193"/>
      <c r="S58" s="193"/>
      <c r="T58" s="193"/>
      <c r="U58" s="193"/>
      <c r="V58" s="162"/>
      <c r="W58" s="162">
        <f>SUM(W57)</f>
        <v>30</v>
      </c>
      <c r="X58" s="193">
        <f>SUM(X57:AB57)</f>
        <v>240</v>
      </c>
      <c r="Y58" s="193"/>
      <c r="Z58" s="193"/>
      <c r="AA58" s="193"/>
      <c r="AB58" s="193"/>
      <c r="AC58" s="162"/>
      <c r="AD58" s="162">
        <f>SUM(AD57)</f>
        <v>31</v>
      </c>
      <c r="AE58" s="193">
        <f>SUM(AE57:AI57)</f>
        <v>225</v>
      </c>
      <c r="AF58" s="193"/>
      <c r="AG58" s="193"/>
      <c r="AH58" s="193"/>
      <c r="AI58" s="193"/>
      <c r="AJ58" s="162"/>
      <c r="AK58" s="162">
        <f>SUM(AK57)</f>
        <v>29</v>
      </c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</row>
    <row r="59" spans="1:48" s="94" customFormat="1" ht="19.5" customHeight="1" thickBot="1">
      <c r="A59" s="208" t="s">
        <v>78</v>
      </c>
      <c r="B59" s="208"/>
      <c r="C59" s="164">
        <v>120</v>
      </c>
      <c r="D59" s="164"/>
      <c r="E59" s="164"/>
      <c r="F59" s="164"/>
      <c r="G59" s="164"/>
      <c r="H59" s="164"/>
      <c r="I59" s="164"/>
      <c r="J59" s="209">
        <f>SUM(J58,Q58)</f>
        <v>705</v>
      </c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>
        <f>SUM(P58,W58)</f>
        <v>60</v>
      </c>
      <c r="W59" s="209"/>
      <c r="X59" s="209">
        <f>SUM(X58,AE58)</f>
        <v>465</v>
      </c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>
        <f>SUM(AD58,AK58)</f>
        <v>60</v>
      </c>
      <c r="AK59" s="209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</row>
    <row r="60" spans="1:48" ht="22.5" customHeight="1" thickBot="1">
      <c r="A60" s="200" t="s">
        <v>123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1"/>
    </row>
    <row r="61" spans="1:48">
      <c r="A61" s="15" t="s">
        <v>99</v>
      </c>
      <c r="B61" s="49" t="s">
        <v>89</v>
      </c>
      <c r="C61" s="100">
        <v>3</v>
      </c>
      <c r="D61" s="41">
        <v>30</v>
      </c>
      <c r="E61" s="99">
        <v>15</v>
      </c>
      <c r="F61" s="34">
        <v>15</v>
      </c>
      <c r="G61" s="34"/>
      <c r="H61" s="34"/>
      <c r="I61" s="34"/>
      <c r="J61" s="35"/>
      <c r="K61" s="34"/>
      <c r="L61" s="34"/>
      <c r="M61" s="34"/>
      <c r="N61" s="36"/>
      <c r="O61" s="48"/>
      <c r="P61" s="37"/>
      <c r="Q61" s="35"/>
      <c r="R61" s="34"/>
      <c r="S61" s="34"/>
      <c r="T61" s="34"/>
      <c r="U61" s="36"/>
      <c r="V61" s="36"/>
      <c r="W61" s="40"/>
      <c r="X61" s="41">
        <v>15</v>
      </c>
      <c r="Y61" s="34">
        <v>15</v>
      </c>
      <c r="Z61" s="34"/>
      <c r="AA61" s="34"/>
      <c r="AB61" s="36"/>
      <c r="AC61" s="36" t="s">
        <v>27</v>
      </c>
      <c r="AD61" s="37">
        <v>3</v>
      </c>
      <c r="AE61" s="35"/>
      <c r="AF61" s="34"/>
      <c r="AG61" s="34"/>
      <c r="AH61" s="34"/>
      <c r="AI61" s="36"/>
      <c r="AJ61" s="36"/>
      <c r="AK61" s="40"/>
    </row>
    <row r="62" spans="1:48" ht="30">
      <c r="A62" s="15" t="s">
        <v>107</v>
      </c>
      <c r="B62" s="49" t="s">
        <v>90</v>
      </c>
      <c r="C62" s="100">
        <v>3</v>
      </c>
      <c r="D62" s="41">
        <v>30</v>
      </c>
      <c r="E62" s="99">
        <v>15</v>
      </c>
      <c r="F62" s="34">
        <v>15</v>
      </c>
      <c r="G62" s="34"/>
      <c r="H62" s="34"/>
      <c r="I62" s="34"/>
      <c r="J62" s="35"/>
      <c r="K62" s="34"/>
      <c r="L62" s="34"/>
      <c r="M62" s="34"/>
      <c r="N62" s="36"/>
      <c r="O62" s="48"/>
      <c r="P62" s="37"/>
      <c r="Q62" s="35">
        <v>15</v>
      </c>
      <c r="R62" s="34">
        <v>15</v>
      </c>
      <c r="S62" s="34"/>
      <c r="T62" s="34"/>
      <c r="U62" s="36"/>
      <c r="V62" s="36" t="s">
        <v>24</v>
      </c>
      <c r="W62" s="40">
        <v>3</v>
      </c>
      <c r="X62" s="41"/>
      <c r="Y62" s="34"/>
      <c r="Z62" s="34"/>
      <c r="AA62" s="34"/>
      <c r="AB62" s="36"/>
      <c r="AC62" s="36"/>
      <c r="AD62" s="37"/>
      <c r="AE62" s="35"/>
      <c r="AF62" s="34"/>
      <c r="AG62" s="34"/>
      <c r="AH62" s="34"/>
      <c r="AI62" s="36"/>
      <c r="AJ62" s="36"/>
      <c r="AK62" s="40"/>
    </row>
    <row r="63" spans="1:48" s="96" customFormat="1" ht="30">
      <c r="A63" s="15" t="s">
        <v>108</v>
      </c>
      <c r="B63" s="49" t="s">
        <v>91</v>
      </c>
      <c r="C63" s="100">
        <v>3</v>
      </c>
      <c r="D63" s="41">
        <v>30</v>
      </c>
      <c r="E63" s="99">
        <v>15</v>
      </c>
      <c r="F63" s="34">
        <v>15</v>
      </c>
      <c r="G63" s="34"/>
      <c r="H63" s="34"/>
      <c r="I63" s="34"/>
      <c r="J63" s="35"/>
      <c r="K63" s="34"/>
      <c r="L63" s="34"/>
      <c r="M63" s="34"/>
      <c r="N63" s="36"/>
      <c r="O63" s="48"/>
      <c r="P63" s="37"/>
      <c r="Q63" s="35"/>
      <c r="R63" s="34"/>
      <c r="S63" s="34"/>
      <c r="T63" s="34"/>
      <c r="U63" s="36"/>
      <c r="V63" s="36"/>
      <c r="W63" s="40"/>
      <c r="X63" s="41"/>
      <c r="Y63" s="34"/>
      <c r="Z63" s="34"/>
      <c r="AA63" s="34"/>
      <c r="AB63" s="36"/>
      <c r="AC63" s="36"/>
      <c r="AD63" s="37"/>
      <c r="AE63" s="35">
        <v>15</v>
      </c>
      <c r="AF63" s="34">
        <v>15</v>
      </c>
      <c r="AG63" s="34"/>
      <c r="AH63" s="34"/>
      <c r="AI63" s="36"/>
      <c r="AJ63" s="36" t="s">
        <v>27</v>
      </c>
      <c r="AK63" s="40">
        <v>3</v>
      </c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</row>
    <row r="64" spans="1:48" s="96" customFormat="1">
      <c r="A64" s="15" t="s">
        <v>109</v>
      </c>
      <c r="B64" s="49" t="s">
        <v>150</v>
      </c>
      <c r="C64" s="100">
        <v>2</v>
      </c>
      <c r="D64" s="41">
        <v>15</v>
      </c>
      <c r="E64" s="99"/>
      <c r="F64" s="34">
        <v>15</v>
      </c>
      <c r="G64" s="34"/>
      <c r="H64" s="34"/>
      <c r="I64" s="34"/>
      <c r="J64" s="35"/>
      <c r="K64" s="34"/>
      <c r="L64" s="34"/>
      <c r="M64" s="34"/>
      <c r="N64" s="36"/>
      <c r="O64" s="48"/>
      <c r="P64" s="37"/>
      <c r="Q64" s="35"/>
      <c r="R64" s="34"/>
      <c r="S64" s="34"/>
      <c r="T64" s="34"/>
      <c r="U64" s="36"/>
      <c r="V64" s="36"/>
      <c r="W64" s="40"/>
      <c r="X64" s="41"/>
      <c r="Y64" s="34">
        <v>15</v>
      </c>
      <c r="Z64" s="34"/>
      <c r="AA64" s="34"/>
      <c r="AB64" s="36"/>
      <c r="AC64" s="36" t="s">
        <v>24</v>
      </c>
      <c r="AD64" s="37">
        <v>2</v>
      </c>
      <c r="AE64" s="35"/>
      <c r="AF64" s="34"/>
      <c r="AG64" s="34"/>
      <c r="AH64" s="34"/>
      <c r="AI64" s="36"/>
      <c r="AJ64" s="36"/>
      <c r="AK64" s="40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</row>
    <row r="65" spans="1:48" s="96" customFormat="1">
      <c r="A65" s="15" t="s">
        <v>110</v>
      </c>
      <c r="B65" s="101" t="s">
        <v>92</v>
      </c>
      <c r="C65" s="102">
        <v>3</v>
      </c>
      <c r="D65" s="41">
        <v>30</v>
      </c>
      <c r="E65" s="34">
        <v>15</v>
      </c>
      <c r="F65" s="34">
        <v>15</v>
      </c>
      <c r="G65" s="34"/>
      <c r="H65" s="34"/>
      <c r="I65" s="34"/>
      <c r="J65" s="35"/>
      <c r="K65" s="34"/>
      <c r="L65" s="34"/>
      <c r="M65" s="34"/>
      <c r="N65" s="36"/>
      <c r="O65" s="48"/>
      <c r="P65" s="37"/>
      <c r="Q65" s="35"/>
      <c r="R65" s="34"/>
      <c r="S65" s="34"/>
      <c r="T65" s="34"/>
      <c r="U65" s="36"/>
      <c r="V65" s="36"/>
      <c r="W65" s="40"/>
      <c r="X65" s="41">
        <v>15</v>
      </c>
      <c r="Y65" s="34">
        <v>15</v>
      </c>
      <c r="Z65" s="34"/>
      <c r="AA65" s="34"/>
      <c r="AB65" s="36"/>
      <c r="AC65" s="36" t="s">
        <v>27</v>
      </c>
      <c r="AD65" s="65">
        <v>3</v>
      </c>
      <c r="AE65" s="35"/>
      <c r="AF65" s="34"/>
      <c r="AG65" s="34"/>
      <c r="AH65" s="34"/>
      <c r="AI65" s="36"/>
      <c r="AJ65" s="36"/>
      <c r="AK65" s="40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</row>
    <row r="66" spans="1:48" s="96" customFormat="1">
      <c r="A66" s="15" t="s">
        <v>111</v>
      </c>
      <c r="B66" s="101" t="s">
        <v>93</v>
      </c>
      <c r="C66" s="102">
        <v>2</v>
      </c>
      <c r="D66" s="41">
        <v>15</v>
      </c>
      <c r="E66" s="34"/>
      <c r="F66" s="34">
        <v>15</v>
      </c>
      <c r="G66" s="34"/>
      <c r="H66" s="34"/>
      <c r="I66" s="34"/>
      <c r="J66" s="35"/>
      <c r="K66" s="34"/>
      <c r="L66" s="34"/>
      <c r="M66" s="34"/>
      <c r="N66" s="36"/>
      <c r="O66" s="48"/>
      <c r="P66" s="37"/>
      <c r="Q66" s="35"/>
      <c r="R66" s="34"/>
      <c r="S66" s="34"/>
      <c r="T66" s="34"/>
      <c r="U66" s="36"/>
      <c r="V66" s="36"/>
      <c r="W66" s="40"/>
      <c r="X66" s="41"/>
      <c r="Y66" s="34">
        <v>15</v>
      </c>
      <c r="Z66" s="34"/>
      <c r="AA66" s="34"/>
      <c r="AB66" s="36"/>
      <c r="AC66" s="36" t="s">
        <v>24</v>
      </c>
      <c r="AD66" s="65">
        <v>2</v>
      </c>
      <c r="AE66" s="35"/>
      <c r="AF66" s="34"/>
      <c r="AG66" s="34"/>
      <c r="AH66" s="34"/>
      <c r="AI66" s="36"/>
      <c r="AJ66" s="36"/>
      <c r="AK66" s="40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</row>
    <row r="67" spans="1:48" s="96" customFormat="1" ht="17.100000000000001" customHeight="1">
      <c r="A67" s="15" t="s">
        <v>112</v>
      </c>
      <c r="B67" s="101" t="s">
        <v>94</v>
      </c>
      <c r="C67" s="102">
        <v>2</v>
      </c>
      <c r="D67" s="41">
        <v>15</v>
      </c>
      <c r="E67" s="34"/>
      <c r="F67" s="34">
        <v>15</v>
      </c>
      <c r="G67" s="34"/>
      <c r="H67" s="34"/>
      <c r="I67" s="34"/>
      <c r="J67" s="35"/>
      <c r="K67" s="34"/>
      <c r="L67" s="34"/>
      <c r="M67" s="34"/>
      <c r="N67" s="36"/>
      <c r="O67" s="48"/>
      <c r="P67" s="37"/>
      <c r="Q67" s="35"/>
      <c r="R67" s="34"/>
      <c r="S67" s="34"/>
      <c r="T67" s="34"/>
      <c r="U67" s="36"/>
      <c r="V67" s="36"/>
      <c r="W67" s="40"/>
      <c r="X67" s="41"/>
      <c r="Y67" s="34"/>
      <c r="Z67" s="34"/>
      <c r="AA67" s="34"/>
      <c r="AB67" s="36"/>
      <c r="AC67" s="36"/>
      <c r="AD67" s="37"/>
      <c r="AE67" s="35"/>
      <c r="AF67" s="34">
        <v>15</v>
      </c>
      <c r="AG67" s="34"/>
      <c r="AH67" s="34"/>
      <c r="AI67" s="36"/>
      <c r="AJ67" s="36" t="s">
        <v>24</v>
      </c>
      <c r="AK67" s="40">
        <v>2</v>
      </c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</row>
    <row r="68" spans="1:48" ht="30">
      <c r="A68" s="15" t="s">
        <v>113</v>
      </c>
      <c r="B68" s="101" t="s">
        <v>145</v>
      </c>
      <c r="C68" s="102">
        <v>3</v>
      </c>
      <c r="D68" s="41">
        <v>30</v>
      </c>
      <c r="E68" s="34">
        <v>15</v>
      </c>
      <c r="F68" s="34">
        <v>15</v>
      </c>
      <c r="G68" s="34"/>
      <c r="H68" s="34"/>
      <c r="I68" s="34"/>
      <c r="J68" s="35"/>
      <c r="K68" s="34"/>
      <c r="L68" s="34"/>
      <c r="M68" s="34"/>
      <c r="N68" s="36"/>
      <c r="O68" s="48"/>
      <c r="P68" s="37"/>
      <c r="Q68" s="35"/>
      <c r="R68" s="34"/>
      <c r="S68" s="34"/>
      <c r="T68" s="34"/>
      <c r="U68" s="36"/>
      <c r="V68" s="36"/>
      <c r="W68" s="40"/>
      <c r="X68" s="41"/>
      <c r="Y68" s="34"/>
      <c r="Z68" s="34"/>
      <c r="AA68" s="34"/>
      <c r="AB68" s="36"/>
      <c r="AC68" s="36"/>
      <c r="AD68" s="37"/>
      <c r="AE68" s="35">
        <v>15</v>
      </c>
      <c r="AF68" s="34">
        <v>15</v>
      </c>
      <c r="AG68" s="34"/>
      <c r="AH68" s="34"/>
      <c r="AI68" s="36"/>
      <c r="AJ68" s="36" t="s">
        <v>27</v>
      </c>
      <c r="AK68" s="40">
        <v>3</v>
      </c>
    </row>
    <row r="69" spans="1:48">
      <c r="A69" s="15" t="s">
        <v>114</v>
      </c>
      <c r="B69" s="101" t="s">
        <v>56</v>
      </c>
      <c r="C69" s="102">
        <v>1</v>
      </c>
      <c r="D69" s="41">
        <v>15</v>
      </c>
      <c r="E69" s="34">
        <v>15</v>
      </c>
      <c r="F69" s="34"/>
      <c r="G69" s="34"/>
      <c r="H69" s="34"/>
      <c r="I69" s="34"/>
      <c r="J69" s="35"/>
      <c r="K69" s="34"/>
      <c r="L69" s="34"/>
      <c r="M69" s="34"/>
      <c r="N69" s="36"/>
      <c r="O69" s="48"/>
      <c r="P69" s="37"/>
      <c r="Q69" s="35"/>
      <c r="R69" s="34"/>
      <c r="S69" s="34"/>
      <c r="T69" s="34"/>
      <c r="U69" s="36"/>
      <c r="V69" s="36"/>
      <c r="W69" s="40"/>
      <c r="X69" s="41"/>
      <c r="Y69" s="34"/>
      <c r="Z69" s="34"/>
      <c r="AA69" s="34"/>
      <c r="AB69" s="36"/>
      <c r="AC69" s="36"/>
      <c r="AD69" s="37"/>
      <c r="AE69" s="35">
        <v>15</v>
      </c>
      <c r="AF69" s="34"/>
      <c r="AG69" s="34"/>
      <c r="AH69" s="34"/>
      <c r="AI69" s="36"/>
      <c r="AJ69" s="36" t="s">
        <v>24</v>
      </c>
      <c r="AK69" s="40">
        <v>1</v>
      </c>
      <c r="AQ69" s="2"/>
      <c r="AR69" s="2"/>
      <c r="AS69" s="2"/>
      <c r="AT69" s="2"/>
      <c r="AU69" s="2"/>
      <c r="AV69" s="2"/>
    </row>
    <row r="70" spans="1:48">
      <c r="A70" s="15" t="s">
        <v>115</v>
      </c>
      <c r="B70" s="101" t="s">
        <v>95</v>
      </c>
      <c r="C70" s="102">
        <v>2</v>
      </c>
      <c r="D70" s="41">
        <v>15</v>
      </c>
      <c r="E70" s="34"/>
      <c r="F70" s="34">
        <v>15</v>
      </c>
      <c r="G70" s="34"/>
      <c r="H70" s="34"/>
      <c r="I70" s="34"/>
      <c r="J70" s="35"/>
      <c r="K70" s="34"/>
      <c r="L70" s="34"/>
      <c r="M70" s="34"/>
      <c r="N70" s="36"/>
      <c r="O70" s="48"/>
      <c r="P70" s="37"/>
      <c r="Q70" s="35"/>
      <c r="R70" s="34">
        <v>15</v>
      </c>
      <c r="S70" s="34"/>
      <c r="T70" s="34"/>
      <c r="U70" s="36"/>
      <c r="V70" s="36" t="s">
        <v>24</v>
      </c>
      <c r="W70" s="40">
        <v>2</v>
      </c>
      <c r="X70" s="41"/>
      <c r="Y70" s="34"/>
      <c r="Z70" s="34"/>
      <c r="AA70" s="34"/>
      <c r="AB70" s="36"/>
      <c r="AC70" s="36"/>
      <c r="AD70" s="37"/>
      <c r="AE70" s="35"/>
      <c r="AF70" s="34"/>
      <c r="AG70" s="34"/>
      <c r="AH70" s="34"/>
      <c r="AI70" s="36"/>
      <c r="AJ70" s="36"/>
      <c r="AK70" s="40"/>
      <c r="AQ70" s="2"/>
      <c r="AR70" s="2"/>
      <c r="AS70" s="2"/>
      <c r="AT70" s="2"/>
      <c r="AU70" s="2"/>
      <c r="AV70" s="2"/>
    </row>
    <row r="71" spans="1:48" ht="18" customHeight="1">
      <c r="A71" s="15" t="s">
        <v>116</v>
      </c>
      <c r="B71" s="101" t="s">
        <v>96</v>
      </c>
      <c r="C71" s="102">
        <v>3</v>
      </c>
      <c r="D71" s="41">
        <v>30</v>
      </c>
      <c r="E71" s="34">
        <v>15</v>
      </c>
      <c r="F71" s="34">
        <v>15</v>
      </c>
      <c r="G71" s="34"/>
      <c r="H71" s="34"/>
      <c r="I71" s="34"/>
      <c r="J71" s="35"/>
      <c r="K71" s="34"/>
      <c r="L71" s="34"/>
      <c r="M71" s="34"/>
      <c r="N71" s="36"/>
      <c r="O71" s="48"/>
      <c r="P71" s="37"/>
      <c r="Q71" s="35"/>
      <c r="R71" s="34"/>
      <c r="S71" s="34"/>
      <c r="T71" s="34"/>
      <c r="U71" s="36"/>
      <c r="V71" s="36"/>
      <c r="W71" s="40"/>
      <c r="X71" s="41"/>
      <c r="Y71" s="34"/>
      <c r="Z71" s="34"/>
      <c r="AA71" s="34"/>
      <c r="AB71" s="36"/>
      <c r="AC71" s="36"/>
      <c r="AD71" s="37"/>
      <c r="AE71" s="35">
        <v>15</v>
      </c>
      <c r="AF71" s="34">
        <v>15</v>
      </c>
      <c r="AG71" s="34"/>
      <c r="AH71" s="34"/>
      <c r="AI71" s="36"/>
      <c r="AJ71" s="36" t="s">
        <v>27</v>
      </c>
      <c r="AK71" s="40">
        <v>3</v>
      </c>
    </row>
    <row r="72" spans="1:48">
      <c r="A72" s="15" t="s">
        <v>117</v>
      </c>
      <c r="B72" s="49" t="s">
        <v>146</v>
      </c>
      <c r="C72" s="100">
        <v>3</v>
      </c>
      <c r="D72" s="41">
        <v>30</v>
      </c>
      <c r="E72" s="99">
        <v>15</v>
      </c>
      <c r="F72" s="34">
        <v>15</v>
      </c>
      <c r="G72" s="34"/>
      <c r="H72" s="34"/>
      <c r="I72" s="34"/>
      <c r="J72" s="35"/>
      <c r="K72" s="34"/>
      <c r="L72" s="34"/>
      <c r="M72" s="34"/>
      <c r="N72" s="36"/>
      <c r="O72" s="48"/>
      <c r="P72" s="37"/>
      <c r="Q72" s="35"/>
      <c r="R72" s="34"/>
      <c r="S72" s="34"/>
      <c r="T72" s="34"/>
      <c r="U72" s="36"/>
      <c r="V72" s="36"/>
      <c r="W72" s="40"/>
      <c r="X72" s="41"/>
      <c r="Y72" s="34"/>
      <c r="Z72" s="34"/>
      <c r="AA72" s="34"/>
      <c r="AB72" s="36"/>
      <c r="AC72" s="36"/>
      <c r="AD72" s="37"/>
      <c r="AE72" s="35">
        <v>15</v>
      </c>
      <c r="AF72" s="34">
        <v>15</v>
      </c>
      <c r="AG72" s="34"/>
      <c r="AH72" s="34"/>
      <c r="AI72" s="36"/>
      <c r="AJ72" s="36" t="s">
        <v>24</v>
      </c>
      <c r="AK72" s="40">
        <v>3</v>
      </c>
    </row>
    <row r="73" spans="1:48">
      <c r="A73" s="15" t="s">
        <v>124</v>
      </c>
      <c r="B73" s="124" t="s">
        <v>100</v>
      </c>
      <c r="C73" s="125">
        <v>1</v>
      </c>
      <c r="D73" s="126">
        <v>15</v>
      </c>
      <c r="E73" s="127"/>
      <c r="F73" s="128">
        <v>15</v>
      </c>
      <c r="G73" s="128"/>
      <c r="H73" s="128"/>
      <c r="I73" s="128"/>
      <c r="J73" s="129"/>
      <c r="K73" s="128"/>
      <c r="L73" s="128"/>
      <c r="M73" s="128"/>
      <c r="N73" s="130"/>
      <c r="O73" s="131"/>
      <c r="P73" s="132"/>
      <c r="Q73" s="129"/>
      <c r="R73" s="128"/>
      <c r="S73" s="128"/>
      <c r="T73" s="128"/>
      <c r="U73" s="130"/>
      <c r="V73" s="130"/>
      <c r="W73" s="133"/>
      <c r="X73" s="126"/>
      <c r="Y73" s="128">
        <v>15</v>
      </c>
      <c r="Z73" s="128"/>
      <c r="AA73" s="128"/>
      <c r="AB73" s="130"/>
      <c r="AC73" s="130" t="s">
        <v>24</v>
      </c>
      <c r="AD73" s="132">
        <v>1</v>
      </c>
      <c r="AE73" s="129"/>
      <c r="AF73" s="128"/>
      <c r="AG73" s="128"/>
      <c r="AH73" s="128"/>
      <c r="AI73" s="130"/>
      <c r="AJ73" s="130"/>
      <c r="AK73" s="133"/>
    </row>
    <row r="74" spans="1:48">
      <c r="A74" s="15" t="s">
        <v>125</v>
      </c>
      <c r="B74" s="118" t="s">
        <v>104</v>
      </c>
      <c r="C74" s="119">
        <v>1</v>
      </c>
      <c r="D74" s="115">
        <v>15</v>
      </c>
      <c r="E74" s="120">
        <v>15</v>
      </c>
      <c r="F74" s="113"/>
      <c r="G74" s="113"/>
      <c r="H74" s="113"/>
      <c r="I74" s="114"/>
      <c r="J74" s="115"/>
      <c r="K74" s="113"/>
      <c r="L74" s="113"/>
      <c r="M74" s="113"/>
      <c r="N74" s="113"/>
      <c r="O74" s="113"/>
      <c r="P74" s="116"/>
      <c r="Q74" s="115">
        <v>15</v>
      </c>
      <c r="R74" s="113"/>
      <c r="S74" s="113"/>
      <c r="T74" s="113"/>
      <c r="U74" s="113"/>
      <c r="V74" s="113" t="s">
        <v>27</v>
      </c>
      <c r="W74" s="116">
        <v>1</v>
      </c>
      <c r="X74" s="115"/>
      <c r="Y74" s="113"/>
      <c r="Z74" s="113"/>
      <c r="AA74" s="113"/>
      <c r="AB74" s="113"/>
      <c r="AC74" s="113"/>
      <c r="AD74" s="116"/>
      <c r="AE74" s="115"/>
      <c r="AF74" s="113"/>
      <c r="AG74" s="113"/>
      <c r="AH74" s="113"/>
      <c r="AI74" s="113"/>
      <c r="AJ74" s="113"/>
      <c r="AK74" s="116"/>
    </row>
    <row r="75" spans="1:48" ht="15" customHeight="1">
      <c r="A75" s="15" t="s">
        <v>126</v>
      </c>
      <c r="B75" s="121" t="s">
        <v>105</v>
      </c>
      <c r="C75" s="122">
        <v>1</v>
      </c>
      <c r="D75" s="110">
        <v>15</v>
      </c>
      <c r="E75" s="117">
        <v>15</v>
      </c>
      <c r="F75" s="109"/>
      <c r="G75" s="109"/>
      <c r="H75" s="109"/>
      <c r="I75" s="111"/>
      <c r="J75" s="110"/>
      <c r="K75" s="109"/>
      <c r="L75" s="109"/>
      <c r="M75" s="109"/>
      <c r="N75" s="109"/>
      <c r="O75" s="109"/>
      <c r="P75" s="112"/>
      <c r="Q75" s="110"/>
      <c r="R75" s="109"/>
      <c r="S75" s="109"/>
      <c r="T75" s="109"/>
      <c r="U75" s="109"/>
      <c r="V75" s="109"/>
      <c r="W75" s="112"/>
      <c r="X75" s="110">
        <v>15</v>
      </c>
      <c r="Y75" s="109"/>
      <c r="Z75" s="109"/>
      <c r="AA75" s="109"/>
      <c r="AB75" s="109"/>
      <c r="AC75" s="109" t="s">
        <v>24</v>
      </c>
      <c r="AD75" s="112">
        <v>1</v>
      </c>
      <c r="AE75" s="110"/>
      <c r="AF75" s="109"/>
      <c r="AG75" s="109"/>
      <c r="AH75" s="109"/>
      <c r="AI75" s="109"/>
      <c r="AJ75" s="109"/>
      <c r="AK75" s="112"/>
    </row>
    <row r="76" spans="1:48">
      <c r="A76" s="15" t="s">
        <v>127</v>
      </c>
      <c r="B76" s="121" t="s">
        <v>119</v>
      </c>
      <c r="C76" s="122">
        <v>1</v>
      </c>
      <c r="D76" s="110">
        <v>15</v>
      </c>
      <c r="E76" s="117"/>
      <c r="F76" s="109">
        <v>15</v>
      </c>
      <c r="G76" s="109"/>
      <c r="H76" s="109"/>
      <c r="I76" s="111"/>
      <c r="J76" s="110"/>
      <c r="K76" s="109"/>
      <c r="L76" s="109"/>
      <c r="M76" s="109"/>
      <c r="N76" s="109"/>
      <c r="O76" s="109"/>
      <c r="P76" s="112"/>
      <c r="Q76" s="110"/>
      <c r="R76" s="109">
        <v>15</v>
      </c>
      <c r="S76" s="109"/>
      <c r="T76" s="109"/>
      <c r="U76" s="109"/>
      <c r="V76" s="109" t="s">
        <v>24</v>
      </c>
      <c r="W76" s="112">
        <v>1</v>
      </c>
      <c r="X76" s="110"/>
      <c r="Y76" s="109"/>
      <c r="Z76" s="109"/>
      <c r="AA76" s="109"/>
      <c r="AB76" s="109"/>
      <c r="AC76" s="109"/>
      <c r="AD76" s="112"/>
      <c r="AE76" s="110"/>
      <c r="AF76" s="109"/>
      <c r="AG76" s="109"/>
      <c r="AH76" s="109"/>
      <c r="AI76" s="109"/>
      <c r="AJ76" s="109"/>
      <c r="AK76" s="112"/>
    </row>
    <row r="77" spans="1:48">
      <c r="A77" s="15" t="s">
        <v>128</v>
      </c>
      <c r="B77" s="121" t="s">
        <v>106</v>
      </c>
      <c r="C77" s="122">
        <v>1</v>
      </c>
      <c r="D77" s="110">
        <v>15</v>
      </c>
      <c r="E77" s="117"/>
      <c r="F77" s="109">
        <v>15</v>
      </c>
      <c r="G77" s="109"/>
      <c r="H77" s="109"/>
      <c r="I77" s="111"/>
      <c r="J77" s="110"/>
      <c r="K77" s="109"/>
      <c r="L77" s="109"/>
      <c r="M77" s="109"/>
      <c r="N77" s="109"/>
      <c r="O77" s="109"/>
      <c r="P77" s="112"/>
      <c r="Q77" s="110"/>
      <c r="R77" s="109"/>
      <c r="S77" s="109"/>
      <c r="T77" s="109"/>
      <c r="U77" s="109"/>
      <c r="V77" s="109"/>
      <c r="W77" s="112"/>
      <c r="X77" s="110"/>
      <c r="Y77" s="109">
        <v>15</v>
      </c>
      <c r="Z77" s="109"/>
      <c r="AA77" s="109"/>
      <c r="AB77" s="109"/>
      <c r="AC77" s="109" t="s">
        <v>24</v>
      </c>
      <c r="AD77" s="112">
        <v>1</v>
      </c>
      <c r="AE77" s="110"/>
      <c r="AF77" s="109"/>
      <c r="AG77" s="109"/>
      <c r="AH77" s="109"/>
      <c r="AI77" s="109"/>
      <c r="AJ77" s="109"/>
      <c r="AK77" s="112"/>
    </row>
    <row r="78" spans="1:48">
      <c r="A78" s="15" t="s">
        <v>129</v>
      </c>
      <c r="B78" s="121" t="s">
        <v>118</v>
      </c>
      <c r="C78" s="122">
        <v>2</v>
      </c>
      <c r="D78" s="110">
        <v>15</v>
      </c>
      <c r="E78" s="117"/>
      <c r="F78" s="109">
        <v>15</v>
      </c>
      <c r="G78" s="109"/>
      <c r="H78" s="109"/>
      <c r="I78" s="111"/>
      <c r="J78" s="110"/>
      <c r="K78" s="109"/>
      <c r="L78" s="109"/>
      <c r="M78" s="109"/>
      <c r="N78" s="109"/>
      <c r="O78" s="109"/>
      <c r="P78" s="112"/>
      <c r="Q78" s="110"/>
      <c r="R78" s="109"/>
      <c r="S78" s="109"/>
      <c r="T78" s="109"/>
      <c r="U78" s="109"/>
      <c r="V78" s="109"/>
      <c r="W78" s="112"/>
      <c r="X78" s="110"/>
      <c r="Y78" s="109"/>
      <c r="Z78" s="109"/>
      <c r="AA78" s="109"/>
      <c r="AB78" s="109"/>
      <c r="AC78" s="109"/>
      <c r="AD78" s="112"/>
      <c r="AE78" s="110"/>
      <c r="AF78" s="109">
        <v>15</v>
      </c>
      <c r="AG78" s="109"/>
      <c r="AH78" s="109"/>
      <c r="AI78" s="109"/>
      <c r="AJ78" s="109" t="s">
        <v>24</v>
      </c>
      <c r="AK78" s="112">
        <v>2</v>
      </c>
    </row>
    <row r="79" spans="1:48">
      <c r="A79" s="15" t="s">
        <v>130</v>
      </c>
      <c r="B79" s="121" t="s">
        <v>137</v>
      </c>
      <c r="C79" s="122">
        <v>2</v>
      </c>
      <c r="D79" s="110">
        <v>30</v>
      </c>
      <c r="E79" s="117"/>
      <c r="F79" s="109">
        <v>30</v>
      </c>
      <c r="G79" s="109"/>
      <c r="H79" s="109"/>
      <c r="I79" s="111"/>
      <c r="J79" s="110"/>
      <c r="K79" s="109"/>
      <c r="L79" s="109"/>
      <c r="M79" s="109"/>
      <c r="N79" s="109"/>
      <c r="O79" s="109"/>
      <c r="P79" s="112"/>
      <c r="Q79" s="110"/>
      <c r="R79" s="109">
        <v>30</v>
      </c>
      <c r="S79" s="109"/>
      <c r="T79" s="109"/>
      <c r="U79" s="109"/>
      <c r="V79" s="109" t="s">
        <v>24</v>
      </c>
      <c r="W79" s="112">
        <v>2</v>
      </c>
      <c r="X79" s="110"/>
      <c r="Y79" s="109"/>
      <c r="Z79" s="109"/>
      <c r="AA79" s="109"/>
      <c r="AB79" s="109"/>
      <c r="AC79" s="109"/>
      <c r="AD79" s="112"/>
      <c r="AE79" s="110"/>
      <c r="AF79" s="109"/>
      <c r="AG79" s="109"/>
      <c r="AH79" s="109"/>
      <c r="AI79" s="109"/>
      <c r="AJ79" s="109"/>
      <c r="AK79" s="112"/>
    </row>
    <row r="80" spans="1:48">
      <c r="A80" s="15" t="s">
        <v>131</v>
      </c>
      <c r="B80" s="121" t="s">
        <v>120</v>
      </c>
      <c r="C80" s="122">
        <v>2</v>
      </c>
      <c r="D80" s="110">
        <v>15</v>
      </c>
      <c r="E80" s="117"/>
      <c r="F80" s="109">
        <v>15</v>
      </c>
      <c r="G80" s="109"/>
      <c r="H80" s="109"/>
      <c r="I80" s="111"/>
      <c r="J80" s="110"/>
      <c r="K80" s="109"/>
      <c r="L80" s="109"/>
      <c r="M80" s="109"/>
      <c r="N80" s="109"/>
      <c r="O80" s="109"/>
      <c r="P80" s="112"/>
      <c r="Q80" s="110"/>
      <c r="R80" s="109"/>
      <c r="S80" s="109"/>
      <c r="T80" s="109"/>
      <c r="U80" s="109"/>
      <c r="V80" s="109"/>
      <c r="W80" s="112"/>
      <c r="X80" s="110"/>
      <c r="Y80" s="109">
        <v>15</v>
      </c>
      <c r="Z80" s="109"/>
      <c r="AA80" s="109"/>
      <c r="AB80" s="109"/>
      <c r="AC80" s="109" t="s">
        <v>24</v>
      </c>
      <c r="AD80" s="112">
        <v>2</v>
      </c>
      <c r="AE80" s="110"/>
      <c r="AF80" s="109"/>
      <c r="AG80" s="109"/>
      <c r="AH80" s="109"/>
      <c r="AI80" s="109"/>
      <c r="AJ80" s="109"/>
      <c r="AK80" s="112"/>
    </row>
    <row r="81" spans="1:48" ht="30.75" thickBot="1">
      <c r="A81" s="15" t="s">
        <v>132</v>
      </c>
      <c r="B81" s="121" t="s">
        <v>138</v>
      </c>
      <c r="C81" s="122">
        <v>2</v>
      </c>
      <c r="D81" s="110">
        <v>15</v>
      </c>
      <c r="E81" s="117"/>
      <c r="F81" s="109">
        <v>15</v>
      </c>
      <c r="G81" s="109"/>
      <c r="H81" s="109"/>
      <c r="I81" s="111"/>
      <c r="J81" s="110"/>
      <c r="K81" s="109"/>
      <c r="L81" s="109"/>
      <c r="M81" s="109"/>
      <c r="N81" s="109"/>
      <c r="O81" s="109"/>
      <c r="P81" s="112"/>
      <c r="Q81" s="110"/>
      <c r="R81" s="109"/>
      <c r="S81" s="109"/>
      <c r="T81" s="109"/>
      <c r="U81" s="109"/>
      <c r="V81" s="109"/>
      <c r="W81" s="112"/>
      <c r="X81" s="110"/>
      <c r="Y81" s="109"/>
      <c r="Z81" s="109"/>
      <c r="AA81" s="109"/>
      <c r="AB81" s="109"/>
      <c r="AC81" s="109"/>
      <c r="AD81" s="112"/>
      <c r="AE81" s="110"/>
      <c r="AF81" s="138">
        <v>15</v>
      </c>
      <c r="AG81" s="109"/>
      <c r="AH81" s="109"/>
      <c r="AI81" s="109"/>
      <c r="AJ81" s="109" t="s">
        <v>24</v>
      </c>
      <c r="AK81" s="112">
        <v>2</v>
      </c>
      <c r="AL81" s="159">
        <f>C14+C16+C17+C18+C19+C21+C22+C24+C26+C27+C28+C29+C33+C61+C62+C65+C68+C70</f>
        <v>66</v>
      </c>
    </row>
    <row r="82" spans="1:48" ht="16.5" thickBot="1">
      <c r="A82" s="198" t="s">
        <v>140</v>
      </c>
      <c r="B82" s="198"/>
      <c r="C82" s="91">
        <f>SUM(C32:C36,C61:C81)</f>
        <v>80</v>
      </c>
      <c r="D82" s="87">
        <f>SUM(D32:D36,D61:D81)</f>
        <v>780</v>
      </c>
      <c r="E82" s="87">
        <f t="shared" ref="E82:V82" si="8">SUM(E32:E35,E61:E81)</f>
        <v>165</v>
      </c>
      <c r="F82" s="87">
        <f t="shared" si="8"/>
        <v>315</v>
      </c>
      <c r="G82" s="87">
        <f t="shared" si="8"/>
        <v>0</v>
      </c>
      <c r="H82" s="87">
        <f t="shared" si="8"/>
        <v>60</v>
      </c>
      <c r="I82" s="87">
        <f t="shared" si="8"/>
        <v>120</v>
      </c>
      <c r="J82" s="87">
        <f t="shared" si="8"/>
        <v>0</v>
      </c>
      <c r="K82" s="87">
        <f t="shared" si="8"/>
        <v>0</v>
      </c>
      <c r="L82" s="87">
        <f t="shared" si="8"/>
        <v>0</v>
      </c>
      <c r="M82" s="87">
        <f t="shared" si="8"/>
        <v>30</v>
      </c>
      <c r="N82" s="87">
        <f t="shared" si="8"/>
        <v>30</v>
      </c>
      <c r="O82" s="87">
        <f t="shared" si="8"/>
        <v>0</v>
      </c>
      <c r="P82" s="87">
        <f t="shared" si="8"/>
        <v>5</v>
      </c>
      <c r="Q82" s="87">
        <f t="shared" si="8"/>
        <v>30</v>
      </c>
      <c r="R82" s="87">
        <f t="shared" si="8"/>
        <v>90</v>
      </c>
      <c r="S82" s="87">
        <f t="shared" si="8"/>
        <v>0</v>
      </c>
      <c r="T82" s="87">
        <f t="shared" si="8"/>
        <v>30</v>
      </c>
      <c r="U82" s="87">
        <f t="shared" si="8"/>
        <v>30</v>
      </c>
      <c r="V82" s="87">
        <f t="shared" si="8"/>
        <v>0</v>
      </c>
      <c r="W82" s="87">
        <f>SUM(W32:W36,W61:W81)</f>
        <v>18</v>
      </c>
      <c r="X82" s="87">
        <f t="shared" ref="X82:AC82" si="9">SUM(X32:X35,X61:X81)</f>
        <v>60</v>
      </c>
      <c r="Y82" s="87">
        <f t="shared" si="9"/>
        <v>120</v>
      </c>
      <c r="Z82" s="87">
        <f t="shared" si="9"/>
        <v>0</v>
      </c>
      <c r="AA82" s="87">
        <f t="shared" si="9"/>
        <v>0</v>
      </c>
      <c r="AB82" s="87">
        <f t="shared" si="9"/>
        <v>30</v>
      </c>
      <c r="AC82" s="87">
        <f t="shared" si="9"/>
        <v>0</v>
      </c>
      <c r="AD82" s="87">
        <f>SUM(AD32:AD36,AD61:AD81)</f>
        <v>28</v>
      </c>
      <c r="AE82" s="87">
        <f t="shared" ref="AE82:AK82" si="10">SUM(AE32:AE35,AE61:AE81)</f>
        <v>75</v>
      </c>
      <c r="AF82" s="87">
        <f t="shared" si="10"/>
        <v>105</v>
      </c>
      <c r="AG82" s="87">
        <f t="shared" si="10"/>
        <v>0</v>
      </c>
      <c r="AH82" s="87">
        <f t="shared" si="10"/>
        <v>0</v>
      </c>
      <c r="AI82" s="87">
        <f t="shared" si="10"/>
        <v>30</v>
      </c>
      <c r="AJ82" s="87">
        <f t="shared" si="10"/>
        <v>0</v>
      </c>
      <c r="AK82" s="87">
        <f t="shared" si="10"/>
        <v>29</v>
      </c>
    </row>
    <row r="83" spans="1:48" ht="16.5" thickBot="1">
      <c r="A83" s="198" t="s">
        <v>141</v>
      </c>
      <c r="B83" s="198"/>
      <c r="C83" s="91">
        <f t="shared" ref="C83:AK83" si="11">SUM(C30,C82)</f>
        <v>120</v>
      </c>
      <c r="D83" s="91">
        <f t="shared" si="11"/>
        <v>1290</v>
      </c>
      <c r="E83" s="91">
        <f t="shared" si="11"/>
        <v>465</v>
      </c>
      <c r="F83" s="91">
        <f t="shared" si="11"/>
        <v>525</v>
      </c>
      <c r="G83" s="91">
        <f t="shared" si="11"/>
        <v>0</v>
      </c>
      <c r="H83" s="91">
        <f t="shared" si="11"/>
        <v>60</v>
      </c>
      <c r="I83" s="91">
        <f t="shared" si="11"/>
        <v>120</v>
      </c>
      <c r="J83" s="91">
        <f t="shared" si="11"/>
        <v>195</v>
      </c>
      <c r="K83" s="91">
        <f t="shared" si="11"/>
        <v>105</v>
      </c>
      <c r="L83" s="91">
        <f t="shared" si="11"/>
        <v>0</v>
      </c>
      <c r="M83" s="91">
        <f t="shared" si="11"/>
        <v>30</v>
      </c>
      <c r="N83" s="91">
        <f t="shared" si="11"/>
        <v>30</v>
      </c>
      <c r="O83" s="91">
        <f t="shared" si="11"/>
        <v>0</v>
      </c>
      <c r="P83" s="91">
        <f t="shared" si="11"/>
        <v>30</v>
      </c>
      <c r="Q83" s="91">
        <f t="shared" si="11"/>
        <v>135</v>
      </c>
      <c r="R83" s="91">
        <f t="shared" si="11"/>
        <v>165</v>
      </c>
      <c r="S83" s="91">
        <f t="shared" si="11"/>
        <v>0</v>
      </c>
      <c r="T83" s="91">
        <f t="shared" si="11"/>
        <v>30</v>
      </c>
      <c r="U83" s="91">
        <f t="shared" si="11"/>
        <v>30</v>
      </c>
      <c r="V83" s="91">
        <f t="shared" si="11"/>
        <v>0</v>
      </c>
      <c r="W83" s="91">
        <f t="shared" si="11"/>
        <v>30</v>
      </c>
      <c r="X83" s="91">
        <f t="shared" si="11"/>
        <v>60</v>
      </c>
      <c r="Y83" s="91">
        <f t="shared" si="11"/>
        <v>150</v>
      </c>
      <c r="Z83" s="91">
        <f t="shared" si="11"/>
        <v>0</v>
      </c>
      <c r="AA83" s="91">
        <f t="shared" si="11"/>
        <v>0</v>
      </c>
      <c r="AB83" s="91">
        <f t="shared" si="11"/>
        <v>30</v>
      </c>
      <c r="AC83" s="91">
        <f t="shared" si="11"/>
        <v>0</v>
      </c>
      <c r="AD83" s="91">
        <f t="shared" si="11"/>
        <v>31</v>
      </c>
      <c r="AE83" s="91">
        <f t="shared" si="11"/>
        <v>75</v>
      </c>
      <c r="AF83" s="91">
        <f t="shared" si="11"/>
        <v>105</v>
      </c>
      <c r="AG83" s="91">
        <f t="shared" si="11"/>
        <v>0</v>
      </c>
      <c r="AH83" s="91">
        <f t="shared" si="11"/>
        <v>0</v>
      </c>
      <c r="AI83" s="91">
        <f t="shared" si="11"/>
        <v>30</v>
      </c>
      <c r="AJ83" s="91">
        <f t="shared" si="11"/>
        <v>0</v>
      </c>
      <c r="AK83" s="91">
        <f t="shared" si="11"/>
        <v>29</v>
      </c>
    </row>
    <row r="84" spans="1:48" ht="31.5" customHeight="1" thickBot="1">
      <c r="A84" s="199" t="s">
        <v>77</v>
      </c>
      <c r="B84" s="199"/>
      <c r="C84" s="103">
        <f t="shared" ref="C84:I84" si="12">SUM(C83)</f>
        <v>120</v>
      </c>
      <c r="D84" s="103">
        <f t="shared" si="12"/>
        <v>1290</v>
      </c>
      <c r="E84" s="162">
        <f t="shared" si="12"/>
        <v>465</v>
      </c>
      <c r="F84" s="162">
        <f t="shared" si="12"/>
        <v>525</v>
      </c>
      <c r="G84" s="162">
        <f t="shared" si="12"/>
        <v>0</v>
      </c>
      <c r="H84" s="162">
        <f t="shared" si="12"/>
        <v>60</v>
      </c>
      <c r="I84" s="162">
        <f t="shared" si="12"/>
        <v>120</v>
      </c>
      <c r="J84" s="193">
        <f>SUM(J83:N83)</f>
        <v>360</v>
      </c>
      <c r="K84" s="193"/>
      <c r="L84" s="193"/>
      <c r="M84" s="193"/>
      <c r="N84" s="193"/>
      <c r="O84" s="162"/>
      <c r="P84" s="162">
        <f>SUM(P83)</f>
        <v>30</v>
      </c>
      <c r="Q84" s="193">
        <f>SUM(Q83:U83)</f>
        <v>360</v>
      </c>
      <c r="R84" s="193"/>
      <c r="S84" s="193"/>
      <c r="T84" s="193"/>
      <c r="U84" s="193"/>
      <c r="V84" s="162"/>
      <c r="W84" s="162">
        <f>SUM(W83)</f>
        <v>30</v>
      </c>
      <c r="X84" s="193">
        <f>SUM(X83:AB83)</f>
        <v>240</v>
      </c>
      <c r="Y84" s="193"/>
      <c r="Z84" s="193"/>
      <c r="AA84" s="193"/>
      <c r="AB84" s="193"/>
      <c r="AC84" s="162"/>
      <c r="AD84" s="162">
        <f>SUM(AD83)</f>
        <v>31</v>
      </c>
      <c r="AE84" s="193">
        <f>SUM(AE83:AI83)</f>
        <v>210</v>
      </c>
      <c r="AF84" s="193"/>
      <c r="AG84" s="193"/>
      <c r="AH84" s="193"/>
      <c r="AI84" s="193"/>
      <c r="AJ84" s="162"/>
      <c r="AK84" s="162">
        <f>SUM(AK83)</f>
        <v>29</v>
      </c>
    </row>
    <row r="85" spans="1:48" ht="16.5" thickBot="1">
      <c r="A85" s="194" t="s">
        <v>78</v>
      </c>
      <c r="B85" s="194"/>
      <c r="C85" s="161">
        <v>120</v>
      </c>
      <c r="D85" s="161"/>
      <c r="E85" s="161"/>
      <c r="F85" s="161"/>
      <c r="G85" s="161"/>
      <c r="H85" s="161"/>
      <c r="I85" s="161"/>
      <c r="J85" s="195">
        <f>SUM(J84,Q84)</f>
        <v>720</v>
      </c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>
        <f>SUM(P84,W84)</f>
        <v>60</v>
      </c>
      <c r="W85" s="195"/>
      <c r="X85" s="195">
        <f>SUM(X84,AE84)</f>
        <v>450</v>
      </c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>
        <f>SUM(AD84,AK84)</f>
        <v>60</v>
      </c>
      <c r="AK85" s="195"/>
    </row>
    <row r="88" spans="1:48" ht="69" customHeight="1">
      <c r="A88" s="5"/>
      <c r="B88" s="196" t="s">
        <v>154</v>
      </c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</row>
    <row r="89" spans="1:48" ht="87" customHeight="1">
      <c r="A89" s="98"/>
      <c r="B89" s="196" t="s">
        <v>152</v>
      </c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</row>
    <row r="90" spans="1:48">
      <c r="A90" s="5"/>
      <c r="B90" s="182" t="s">
        <v>79</v>
      </c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</row>
    <row r="91" spans="1:48" s="96" customFormat="1" ht="18" customHeight="1">
      <c r="A91" s="95"/>
      <c r="B91" s="197" t="s">
        <v>80</v>
      </c>
      <c r="C91" s="197"/>
      <c r="D91" s="197"/>
      <c r="E91" s="197"/>
      <c r="F91" s="197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</row>
    <row r="92" spans="1:48" s="96" customFormat="1" ht="18" customHeight="1">
      <c r="A92" s="95"/>
      <c r="B92" s="197" t="s">
        <v>81</v>
      </c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</row>
    <row r="93" spans="1:48" s="96" customFormat="1" ht="17.25" customHeight="1">
      <c r="A93" s="95"/>
      <c r="B93" s="192" t="s">
        <v>82</v>
      </c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</row>
    <row r="94" spans="1:48" s="96" customFormat="1" ht="18" customHeight="1">
      <c r="A94" s="95"/>
      <c r="B94" s="185" t="s">
        <v>83</v>
      </c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</row>
    <row r="95" spans="1:48" s="96" customFormat="1" ht="18" customHeight="1">
      <c r="A95" s="95"/>
      <c r="B95" s="185" t="s">
        <v>84</v>
      </c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</row>
    <row r="96" spans="1:48" s="96" customFormat="1" ht="18" customHeight="1">
      <c r="A96" s="95"/>
      <c r="B96" s="192" t="s">
        <v>85</v>
      </c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84"/>
      <c r="AJ96" s="184"/>
      <c r="AK96" s="184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</row>
    <row r="97" spans="1:48" ht="18" customHeight="1">
      <c r="B97" s="187" t="s">
        <v>86</v>
      </c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</row>
    <row r="98" spans="1:48" ht="22.5" customHeight="1">
      <c r="A98" s="2"/>
      <c r="B98" s="187" t="s">
        <v>87</v>
      </c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Q98" s="2"/>
      <c r="AR98" s="2"/>
      <c r="AS98" s="2"/>
      <c r="AT98" s="2"/>
      <c r="AU98" s="2"/>
      <c r="AV98" s="2"/>
    </row>
    <row r="99" spans="1:48" ht="51.75" customHeight="1">
      <c r="A99" s="2"/>
      <c r="B99" s="188" t="s">
        <v>103</v>
      </c>
      <c r="C99" s="188"/>
      <c r="D99" s="188"/>
      <c r="E99" s="188"/>
      <c r="F99" s="188"/>
      <c r="G99" s="188"/>
      <c r="H99" s="188"/>
      <c r="I99" s="188"/>
      <c r="J99" s="188"/>
      <c r="AQ99" s="2"/>
      <c r="AR99" s="2"/>
      <c r="AS99" s="2"/>
      <c r="AT99" s="2"/>
      <c r="AU99" s="2"/>
      <c r="AV99" s="2"/>
    </row>
    <row r="100" spans="1:48" ht="18" customHeight="1" thickBot="1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</row>
    <row r="101" spans="1:48" ht="15.75" customHeight="1" thickBot="1">
      <c r="B101" s="190" t="s">
        <v>102</v>
      </c>
      <c r="C101" s="190"/>
      <c r="D101" s="191"/>
      <c r="E101" s="105"/>
      <c r="F101" s="106"/>
      <c r="G101" s="106"/>
      <c r="H101" s="106"/>
      <c r="I101" s="106"/>
      <c r="J101" s="107"/>
    </row>
  </sheetData>
  <mergeCells count="61">
    <mergeCell ref="B1:G1"/>
    <mergeCell ref="P1:AK1"/>
    <mergeCell ref="C3:AE3"/>
    <mergeCell ref="B4:B5"/>
    <mergeCell ref="C4:AE4"/>
    <mergeCell ref="C5:AE5"/>
    <mergeCell ref="A12:AK12"/>
    <mergeCell ref="C6:Q6"/>
    <mergeCell ref="C7:Q7"/>
    <mergeCell ref="C8:X8"/>
    <mergeCell ref="A9:A11"/>
    <mergeCell ref="B9:B11"/>
    <mergeCell ref="C9:C11"/>
    <mergeCell ref="D9:I9"/>
    <mergeCell ref="J9:W9"/>
    <mergeCell ref="X9:AK9"/>
    <mergeCell ref="D10:D11"/>
    <mergeCell ref="E10:I10"/>
    <mergeCell ref="J10:P10"/>
    <mergeCell ref="Q10:W10"/>
    <mergeCell ref="X10:AB10"/>
    <mergeCell ref="AE10:AK10"/>
    <mergeCell ref="A60:AK60"/>
    <mergeCell ref="A30:B30"/>
    <mergeCell ref="A31:AK31"/>
    <mergeCell ref="A37:AK37"/>
    <mergeCell ref="A56:B56"/>
    <mergeCell ref="A57:B57"/>
    <mergeCell ref="A58:B58"/>
    <mergeCell ref="J58:N58"/>
    <mergeCell ref="Q58:U58"/>
    <mergeCell ref="X58:AB58"/>
    <mergeCell ref="AE58:AI58"/>
    <mergeCell ref="A59:B59"/>
    <mergeCell ref="J59:U59"/>
    <mergeCell ref="V59:W59"/>
    <mergeCell ref="X59:AI59"/>
    <mergeCell ref="AJ59:AK59"/>
    <mergeCell ref="A82:B82"/>
    <mergeCell ref="A83:B83"/>
    <mergeCell ref="A84:B84"/>
    <mergeCell ref="J84:N84"/>
    <mergeCell ref="Q84:U84"/>
    <mergeCell ref="B96:AH96"/>
    <mergeCell ref="AE84:AI84"/>
    <mergeCell ref="A85:B85"/>
    <mergeCell ref="J85:U85"/>
    <mergeCell ref="V85:W85"/>
    <mergeCell ref="X85:AI85"/>
    <mergeCell ref="B88:AK88"/>
    <mergeCell ref="B89:AK89"/>
    <mergeCell ref="B91:F91"/>
    <mergeCell ref="B92:O92"/>
    <mergeCell ref="B93:AK93"/>
    <mergeCell ref="AJ85:AK85"/>
    <mergeCell ref="X84:AB84"/>
    <mergeCell ref="B97:O97"/>
    <mergeCell ref="B98:O98"/>
    <mergeCell ref="B99:J99"/>
    <mergeCell ref="B100:AK100"/>
    <mergeCell ref="B101:D101"/>
  </mergeCells>
  <pageMargins left="0.51181102362204722" right="0.51181102362204722" top="0.55118110236220474" bottom="0.55118110236220474" header="0.31496062992125984" footer="0.31496062992125984"/>
  <pageSetup paperSize="9" scale="57" fitToHeight="0" orientation="landscape" r:id="rId1"/>
  <rowBreaks count="1" manualBreakCount="1">
    <brk id="89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V101"/>
  <sheetViews>
    <sheetView tabSelected="1" view="pageBreakPreview" topLeftCell="A79" zoomScale="85" zoomScaleNormal="70" zoomScaleSheetLayoutView="85" workbookViewId="0">
      <selection activeCell="B89" sqref="B89:AK89"/>
    </sheetView>
  </sheetViews>
  <sheetFormatPr defaultColWidth="9.140625" defaultRowHeight="15"/>
  <cols>
    <col min="1" max="1" width="5.5703125" style="178" customWidth="1"/>
    <col min="2" max="2" width="47.140625" style="97" customWidth="1"/>
    <col min="3" max="3" width="7.7109375" style="178" customWidth="1"/>
    <col min="4" max="4" width="14.140625" style="178" customWidth="1"/>
    <col min="5" max="5" width="6" style="178" customWidth="1"/>
    <col min="6" max="6" width="6.140625" style="178" customWidth="1"/>
    <col min="7" max="7" width="4.7109375" style="178" customWidth="1"/>
    <col min="8" max="8" width="5" style="178" customWidth="1"/>
    <col min="9" max="9" width="6.5703125" style="178" customWidth="1"/>
    <col min="10" max="10" width="6.140625" style="178" customWidth="1"/>
    <col min="11" max="11" width="5.42578125" style="178" customWidth="1"/>
    <col min="12" max="12" width="4.28515625" style="178" customWidth="1"/>
    <col min="13" max="13" width="4.5703125" style="178" customWidth="1"/>
    <col min="14" max="14" width="4.7109375" style="178" customWidth="1"/>
    <col min="15" max="15" width="4.85546875" style="178" customWidth="1"/>
    <col min="16" max="16" width="4" style="178" customWidth="1"/>
    <col min="17" max="17" width="5.7109375" style="178" customWidth="1"/>
    <col min="18" max="18" width="5.28515625" style="178" customWidth="1"/>
    <col min="19" max="19" width="3.5703125" style="178" customWidth="1"/>
    <col min="20" max="20" width="4.7109375" style="178" customWidth="1"/>
    <col min="21" max="22" width="4.140625" style="178" customWidth="1"/>
    <col min="23" max="23" width="5.5703125" style="178" customWidth="1"/>
    <col min="24" max="24" width="4.5703125" style="178" customWidth="1"/>
    <col min="25" max="25" width="7.28515625" style="178" customWidth="1"/>
    <col min="26" max="26" width="3.5703125" style="178" customWidth="1"/>
    <col min="27" max="27" width="4.7109375" style="178" customWidth="1"/>
    <col min="28" max="30" width="4.28515625" style="178" customWidth="1"/>
    <col min="31" max="32" width="5.7109375" style="178" customWidth="1"/>
    <col min="33" max="33" width="4.140625" style="178" customWidth="1"/>
    <col min="34" max="34" width="3.5703125" style="178" customWidth="1"/>
    <col min="35" max="37" width="4.5703125" style="178" customWidth="1"/>
    <col min="38" max="38" width="9.7109375" style="178" customWidth="1"/>
    <col min="39" max="48" width="9.140625" style="178"/>
    <col min="49" max="16384" width="9.140625" style="2"/>
  </cols>
  <sheetData>
    <row r="1" spans="1:48" ht="15.75" customHeight="1">
      <c r="B1" s="223" t="s">
        <v>148</v>
      </c>
      <c r="C1" s="223"/>
      <c r="D1" s="223"/>
      <c r="E1" s="223"/>
      <c r="F1" s="223"/>
      <c r="G1" s="223"/>
      <c r="H1" s="104"/>
      <c r="I1" s="104"/>
      <c r="J1" s="104"/>
      <c r="K1" s="104"/>
      <c r="L1" s="104"/>
      <c r="M1" s="104"/>
      <c r="N1" s="104"/>
      <c r="O1" s="104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</row>
    <row r="2" spans="1:48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1"/>
      <c r="Z2" s="1"/>
      <c r="AA2" s="1"/>
      <c r="AB2" s="1"/>
      <c r="AC2" s="1"/>
      <c r="AD2" s="1"/>
      <c r="AE2" s="1"/>
    </row>
    <row r="3" spans="1:48" ht="15" customHeight="1">
      <c r="A3" s="5"/>
      <c r="B3" s="175" t="s">
        <v>0</v>
      </c>
      <c r="C3" s="224" t="s">
        <v>136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6"/>
      <c r="AG3" s="6"/>
      <c r="AH3" s="6"/>
      <c r="AI3" s="6"/>
      <c r="AJ3" s="6"/>
      <c r="AK3" s="6"/>
    </row>
    <row r="4" spans="1:48" ht="15.75">
      <c r="A4" s="7"/>
      <c r="B4" s="225" t="s">
        <v>1</v>
      </c>
      <c r="C4" s="212" t="s">
        <v>134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7"/>
      <c r="AG4" s="7"/>
      <c r="AH4" s="7"/>
      <c r="AI4" s="7"/>
      <c r="AJ4" s="7"/>
      <c r="AK4" s="7"/>
    </row>
    <row r="5" spans="1:48" ht="15.75">
      <c r="A5" s="7"/>
      <c r="B5" s="225"/>
      <c r="C5" s="212" t="s">
        <v>135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7"/>
      <c r="AG5" s="7"/>
      <c r="AH5" s="7"/>
      <c r="AI5" s="7"/>
      <c r="AJ5" s="7"/>
      <c r="AK5" s="7"/>
    </row>
    <row r="6" spans="1:48" ht="16.350000000000001" customHeight="1">
      <c r="A6" s="7"/>
      <c r="B6" s="175" t="s">
        <v>2</v>
      </c>
      <c r="C6" s="212" t="s">
        <v>3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7"/>
      <c r="AG6" s="7"/>
      <c r="AH6" s="7"/>
      <c r="AI6" s="7"/>
      <c r="AJ6" s="7"/>
      <c r="AK6" s="7"/>
    </row>
    <row r="7" spans="1:48" ht="14.25" customHeight="1">
      <c r="A7" s="5"/>
      <c r="B7" s="175" t="s">
        <v>4</v>
      </c>
      <c r="C7" s="212" t="s">
        <v>5</v>
      </c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6"/>
      <c r="AG7" s="6"/>
      <c r="AH7" s="6"/>
      <c r="AI7" s="6"/>
      <c r="AJ7" s="6"/>
      <c r="AK7" s="6"/>
    </row>
    <row r="8" spans="1:48" ht="18.75" customHeight="1" thickBot="1">
      <c r="A8" s="5"/>
      <c r="B8" s="134" t="s">
        <v>6</v>
      </c>
      <c r="C8" s="213" t="s">
        <v>88</v>
      </c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136"/>
      <c r="Z8" s="136"/>
      <c r="AA8" s="136"/>
      <c r="AB8" s="136"/>
      <c r="AC8" s="136"/>
      <c r="AD8" s="136"/>
      <c r="AE8" s="136"/>
      <c r="AF8" s="8"/>
      <c r="AG8" s="8"/>
      <c r="AH8" s="8"/>
      <c r="AI8" s="8"/>
      <c r="AJ8" s="8"/>
      <c r="AK8" s="8"/>
    </row>
    <row r="9" spans="1:48" ht="18.75" customHeight="1" thickBot="1">
      <c r="A9" s="214" t="s">
        <v>8</v>
      </c>
      <c r="B9" s="215" t="s">
        <v>9</v>
      </c>
      <c r="C9" s="216" t="s">
        <v>10</v>
      </c>
      <c r="D9" s="217" t="s">
        <v>11</v>
      </c>
      <c r="E9" s="217"/>
      <c r="F9" s="217"/>
      <c r="G9" s="217"/>
      <c r="H9" s="217"/>
      <c r="I9" s="217"/>
      <c r="J9" s="218" t="s">
        <v>12</v>
      </c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 t="s">
        <v>13</v>
      </c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</row>
    <row r="10" spans="1:48" ht="15" customHeight="1" thickBot="1">
      <c r="A10" s="214"/>
      <c r="B10" s="215"/>
      <c r="C10" s="216"/>
      <c r="D10" s="219" t="s">
        <v>14</v>
      </c>
      <c r="E10" s="220" t="s">
        <v>15</v>
      </c>
      <c r="F10" s="220"/>
      <c r="G10" s="220"/>
      <c r="H10" s="220"/>
      <c r="I10" s="220"/>
      <c r="J10" s="221">
        <v>1</v>
      </c>
      <c r="K10" s="221"/>
      <c r="L10" s="221"/>
      <c r="M10" s="221"/>
      <c r="N10" s="221"/>
      <c r="O10" s="221"/>
      <c r="P10" s="221"/>
      <c r="Q10" s="221">
        <v>2</v>
      </c>
      <c r="R10" s="221"/>
      <c r="S10" s="221"/>
      <c r="T10" s="221"/>
      <c r="U10" s="221"/>
      <c r="V10" s="221"/>
      <c r="W10" s="221"/>
      <c r="X10" s="222">
        <v>3</v>
      </c>
      <c r="Y10" s="222"/>
      <c r="Z10" s="222"/>
      <c r="AA10" s="222"/>
      <c r="AB10" s="222"/>
      <c r="AC10" s="174"/>
      <c r="AD10" s="174"/>
      <c r="AE10" s="218">
        <v>4</v>
      </c>
      <c r="AF10" s="218"/>
      <c r="AG10" s="218"/>
      <c r="AH10" s="218"/>
      <c r="AI10" s="218"/>
      <c r="AJ10" s="218"/>
      <c r="AK10" s="218"/>
    </row>
    <row r="11" spans="1:48" ht="72.75" customHeight="1" thickBot="1">
      <c r="A11" s="214"/>
      <c r="B11" s="215"/>
      <c r="C11" s="216"/>
      <c r="D11" s="219"/>
      <c r="E11" s="9" t="s">
        <v>16</v>
      </c>
      <c r="F11" s="10" t="s">
        <v>17</v>
      </c>
      <c r="G11" s="10" t="s">
        <v>18</v>
      </c>
      <c r="H11" s="10" t="s">
        <v>19</v>
      </c>
      <c r="I11" s="10" t="s">
        <v>20</v>
      </c>
      <c r="J11" s="171" t="s">
        <v>16</v>
      </c>
      <c r="K11" s="11" t="s">
        <v>17</v>
      </c>
      <c r="L11" s="12" t="s">
        <v>18</v>
      </c>
      <c r="M11" s="12" t="s">
        <v>19</v>
      </c>
      <c r="N11" s="172" t="s">
        <v>20</v>
      </c>
      <c r="O11" s="13" t="s">
        <v>21</v>
      </c>
      <c r="P11" s="14" t="s">
        <v>10</v>
      </c>
      <c r="Q11" s="171" t="s">
        <v>16</v>
      </c>
      <c r="R11" s="11" t="s">
        <v>17</v>
      </c>
      <c r="S11" s="12" t="s">
        <v>18</v>
      </c>
      <c r="T11" s="12" t="s">
        <v>19</v>
      </c>
      <c r="U11" s="172" t="s">
        <v>20</v>
      </c>
      <c r="V11" s="13" t="s">
        <v>21</v>
      </c>
      <c r="W11" s="173" t="s">
        <v>10</v>
      </c>
      <c r="X11" s="171" t="s">
        <v>16</v>
      </c>
      <c r="Y11" s="11" t="s">
        <v>17</v>
      </c>
      <c r="Z11" s="12" t="s">
        <v>18</v>
      </c>
      <c r="AA11" s="12" t="s">
        <v>19</v>
      </c>
      <c r="AB11" s="172" t="s">
        <v>20</v>
      </c>
      <c r="AC11" s="13" t="s">
        <v>21</v>
      </c>
      <c r="AD11" s="173" t="s">
        <v>10</v>
      </c>
      <c r="AE11" s="171" t="s">
        <v>16</v>
      </c>
      <c r="AF11" s="12" t="s">
        <v>17</v>
      </c>
      <c r="AG11" s="12" t="s">
        <v>18</v>
      </c>
      <c r="AH11" s="12" t="s">
        <v>19</v>
      </c>
      <c r="AI11" s="12" t="s">
        <v>20</v>
      </c>
      <c r="AJ11" s="13" t="s">
        <v>21</v>
      </c>
      <c r="AK11" s="173" t="s">
        <v>10</v>
      </c>
    </row>
    <row r="12" spans="1:48" ht="18" customHeight="1">
      <c r="A12" s="210" t="s">
        <v>22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1"/>
    </row>
    <row r="13" spans="1:48" s="31" customFormat="1">
      <c r="A13" s="15" t="s">
        <v>23</v>
      </c>
      <c r="B13" s="16" t="s">
        <v>142</v>
      </c>
      <c r="C13" s="17">
        <v>1</v>
      </c>
      <c r="D13" s="18">
        <v>9</v>
      </c>
      <c r="E13" s="19">
        <v>9</v>
      </c>
      <c r="F13" s="20"/>
      <c r="G13" s="20"/>
      <c r="H13" s="20"/>
      <c r="I13" s="20"/>
      <c r="J13" s="21">
        <v>9</v>
      </c>
      <c r="K13" s="19"/>
      <c r="L13" s="20"/>
      <c r="M13" s="20"/>
      <c r="N13" s="20"/>
      <c r="O13" s="19" t="s">
        <v>24</v>
      </c>
      <c r="P13" s="22">
        <v>1</v>
      </c>
      <c r="Q13" s="21"/>
      <c r="R13" s="19"/>
      <c r="S13" s="20"/>
      <c r="T13" s="20"/>
      <c r="U13" s="19"/>
      <c r="V13" s="23"/>
      <c r="W13" s="24"/>
      <c r="X13" s="23"/>
      <c r="Y13" s="19"/>
      <c r="Z13" s="20"/>
      <c r="AA13" s="20"/>
      <c r="AB13" s="19"/>
      <c r="AC13" s="19"/>
      <c r="AD13" s="22"/>
      <c r="AE13" s="25"/>
      <c r="AF13" s="26"/>
      <c r="AG13" s="27"/>
      <c r="AH13" s="27"/>
      <c r="AI13" s="28"/>
      <c r="AJ13" s="29"/>
      <c r="AK13" s="30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</row>
    <row r="14" spans="1:48" s="31" customFormat="1">
      <c r="A14" s="15" t="s">
        <v>25</v>
      </c>
      <c r="B14" s="32" t="s">
        <v>26</v>
      </c>
      <c r="C14" s="17">
        <v>3</v>
      </c>
      <c r="D14" s="33">
        <v>18</v>
      </c>
      <c r="E14" s="34">
        <v>9</v>
      </c>
      <c r="F14" s="34">
        <v>9</v>
      </c>
      <c r="G14" s="34"/>
      <c r="H14" s="34"/>
      <c r="I14" s="34"/>
      <c r="J14" s="35">
        <v>9</v>
      </c>
      <c r="K14" s="34">
        <v>9</v>
      </c>
      <c r="L14" s="34"/>
      <c r="M14" s="34"/>
      <c r="N14" s="34"/>
      <c r="O14" s="36" t="s">
        <v>27</v>
      </c>
      <c r="P14" s="37">
        <v>3</v>
      </c>
      <c r="Q14" s="35"/>
      <c r="R14" s="38"/>
      <c r="S14" s="38"/>
      <c r="T14" s="38"/>
      <c r="U14" s="38"/>
      <c r="V14" s="39"/>
      <c r="W14" s="40"/>
      <c r="X14" s="41"/>
      <c r="Y14" s="34"/>
      <c r="Z14" s="34"/>
      <c r="AA14" s="34"/>
      <c r="AB14" s="36"/>
      <c r="AC14" s="36"/>
      <c r="AD14" s="37"/>
      <c r="AE14" s="42"/>
      <c r="AF14" s="43"/>
      <c r="AG14" s="43"/>
      <c r="AH14" s="43"/>
      <c r="AI14" s="28"/>
      <c r="AJ14" s="29"/>
      <c r="AK14" s="30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</row>
    <row r="15" spans="1:48" s="31" customFormat="1">
      <c r="A15" s="15" t="s">
        <v>28</v>
      </c>
      <c r="B15" s="44" t="s">
        <v>143</v>
      </c>
      <c r="C15" s="17">
        <v>3</v>
      </c>
      <c r="D15" s="33">
        <v>18</v>
      </c>
      <c r="E15" s="34">
        <v>9</v>
      </c>
      <c r="F15" s="34">
        <v>9</v>
      </c>
      <c r="G15" s="34"/>
      <c r="H15" s="34"/>
      <c r="I15" s="34"/>
      <c r="J15" s="35">
        <v>9</v>
      </c>
      <c r="K15" s="34">
        <v>9</v>
      </c>
      <c r="L15" s="34"/>
      <c r="M15" s="34"/>
      <c r="N15" s="34"/>
      <c r="O15" s="36" t="s">
        <v>27</v>
      </c>
      <c r="P15" s="37">
        <v>3</v>
      </c>
      <c r="Q15" s="35"/>
      <c r="R15" s="38"/>
      <c r="S15" s="38"/>
      <c r="T15" s="38"/>
      <c r="U15" s="38"/>
      <c r="V15" s="39"/>
      <c r="W15" s="40"/>
      <c r="X15" s="41"/>
      <c r="Y15" s="34"/>
      <c r="Z15" s="34"/>
      <c r="AA15" s="34"/>
      <c r="AB15" s="36"/>
      <c r="AC15" s="36"/>
      <c r="AD15" s="37"/>
      <c r="AE15" s="42"/>
      <c r="AF15" s="43"/>
      <c r="AG15" s="43"/>
      <c r="AH15" s="43"/>
      <c r="AI15" s="28"/>
      <c r="AJ15" s="29"/>
      <c r="AK15" s="30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</row>
    <row r="16" spans="1:48" s="31" customFormat="1">
      <c r="A16" s="15" t="s">
        <v>29</v>
      </c>
      <c r="B16" s="44" t="s">
        <v>30</v>
      </c>
      <c r="C16" s="17">
        <v>2</v>
      </c>
      <c r="D16" s="33">
        <v>18</v>
      </c>
      <c r="E16" s="34">
        <v>18</v>
      </c>
      <c r="F16" s="34"/>
      <c r="G16" s="34"/>
      <c r="H16" s="34"/>
      <c r="I16" s="34"/>
      <c r="J16" s="35">
        <v>18</v>
      </c>
      <c r="K16" s="34"/>
      <c r="L16" s="34"/>
      <c r="M16" s="34"/>
      <c r="N16" s="34"/>
      <c r="O16" s="36" t="s">
        <v>24</v>
      </c>
      <c r="P16" s="37">
        <v>2</v>
      </c>
      <c r="Q16" s="35"/>
      <c r="R16" s="34"/>
      <c r="S16" s="34"/>
      <c r="T16" s="34"/>
      <c r="U16" s="38"/>
      <c r="V16" s="39"/>
      <c r="W16" s="40"/>
      <c r="X16" s="41"/>
      <c r="Y16" s="34"/>
      <c r="Z16" s="34"/>
      <c r="AA16" s="34"/>
      <c r="AB16" s="36"/>
      <c r="AC16" s="36"/>
      <c r="AD16" s="37"/>
      <c r="AE16" s="42"/>
      <c r="AF16" s="43"/>
      <c r="AG16" s="43"/>
      <c r="AH16" s="43"/>
      <c r="AI16" s="28"/>
      <c r="AJ16" s="29"/>
      <c r="AK16" s="30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</row>
    <row r="17" spans="1:48" s="31" customFormat="1">
      <c r="A17" s="15" t="s">
        <v>31</v>
      </c>
      <c r="B17" s="44" t="s">
        <v>32</v>
      </c>
      <c r="C17" s="45">
        <v>3</v>
      </c>
      <c r="D17" s="46">
        <v>27</v>
      </c>
      <c r="E17" s="34">
        <v>9</v>
      </c>
      <c r="F17" s="34">
        <v>18</v>
      </c>
      <c r="G17" s="34"/>
      <c r="H17" s="34"/>
      <c r="I17" s="34"/>
      <c r="J17" s="35">
        <v>9</v>
      </c>
      <c r="K17" s="34">
        <v>18</v>
      </c>
      <c r="L17" s="34"/>
      <c r="M17" s="34"/>
      <c r="N17" s="34"/>
      <c r="O17" s="36" t="s">
        <v>27</v>
      </c>
      <c r="P17" s="37">
        <v>3</v>
      </c>
      <c r="Q17" s="35"/>
      <c r="R17" s="34"/>
      <c r="S17" s="34"/>
      <c r="T17" s="34"/>
      <c r="U17" s="38"/>
      <c r="V17" s="39"/>
      <c r="W17" s="40"/>
      <c r="X17" s="41"/>
      <c r="Y17" s="34"/>
      <c r="Z17" s="34"/>
      <c r="AA17" s="34"/>
      <c r="AB17" s="36"/>
      <c r="AC17" s="36"/>
      <c r="AD17" s="37"/>
      <c r="AE17" s="42"/>
      <c r="AF17" s="43"/>
      <c r="AG17" s="43"/>
      <c r="AH17" s="43"/>
      <c r="AI17" s="28"/>
      <c r="AJ17" s="29"/>
      <c r="AK17" s="30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</row>
    <row r="18" spans="1:48" s="31" customFormat="1">
      <c r="A18" s="15" t="s">
        <v>33</v>
      </c>
      <c r="B18" s="44" t="s">
        <v>34</v>
      </c>
      <c r="C18" s="45">
        <f>SUM(P18,W18,AD18,AK18)</f>
        <v>2</v>
      </c>
      <c r="D18" s="47">
        <v>18</v>
      </c>
      <c r="E18" s="34">
        <v>18</v>
      </c>
      <c r="F18" s="34"/>
      <c r="G18" s="34"/>
      <c r="H18" s="34"/>
      <c r="I18" s="34"/>
      <c r="J18" s="35">
        <v>18</v>
      </c>
      <c r="K18" s="34"/>
      <c r="L18" s="34"/>
      <c r="M18" s="34"/>
      <c r="N18" s="34"/>
      <c r="O18" s="38" t="s">
        <v>24</v>
      </c>
      <c r="P18" s="37">
        <v>2</v>
      </c>
      <c r="Q18" s="35"/>
      <c r="R18" s="34"/>
      <c r="S18" s="34"/>
      <c r="T18" s="34"/>
      <c r="U18" s="38"/>
      <c r="V18" s="39"/>
      <c r="W18" s="40"/>
      <c r="X18" s="41"/>
      <c r="Y18" s="34"/>
      <c r="Z18" s="34"/>
      <c r="AA18" s="34"/>
      <c r="AB18" s="36"/>
      <c r="AC18" s="36"/>
      <c r="AD18" s="37"/>
      <c r="AE18" s="42"/>
      <c r="AF18" s="43"/>
      <c r="AG18" s="43"/>
      <c r="AH18" s="43"/>
      <c r="AI18" s="28"/>
      <c r="AJ18" s="29"/>
      <c r="AK18" s="30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</row>
    <row r="19" spans="1:48" s="31" customFormat="1">
      <c r="A19" s="15" t="s">
        <v>35</v>
      </c>
      <c r="B19" s="44" t="s">
        <v>38</v>
      </c>
      <c r="C19" s="45">
        <v>1</v>
      </c>
      <c r="D19" s="41">
        <v>9</v>
      </c>
      <c r="E19" s="34">
        <v>9</v>
      </c>
      <c r="F19" s="34"/>
      <c r="G19" s="34"/>
      <c r="H19" s="34"/>
      <c r="I19" s="34"/>
      <c r="J19" s="35"/>
      <c r="K19" s="34"/>
      <c r="L19" s="34"/>
      <c r="M19" s="34"/>
      <c r="N19" s="34"/>
      <c r="O19" s="36"/>
      <c r="P19" s="37"/>
      <c r="Q19" s="35">
        <v>9</v>
      </c>
      <c r="R19" s="34"/>
      <c r="S19" s="34"/>
      <c r="T19" s="34"/>
      <c r="U19" s="38"/>
      <c r="V19" s="39" t="s">
        <v>24</v>
      </c>
      <c r="W19" s="40">
        <v>1</v>
      </c>
      <c r="X19" s="41"/>
      <c r="Y19" s="34"/>
      <c r="Z19" s="34"/>
      <c r="AA19" s="34"/>
      <c r="AB19" s="36"/>
      <c r="AC19" s="36"/>
      <c r="AD19" s="37"/>
      <c r="AE19" s="42"/>
      <c r="AF19" s="43"/>
      <c r="AG19" s="43"/>
      <c r="AH19" s="43"/>
      <c r="AI19" s="28"/>
      <c r="AJ19" s="29"/>
      <c r="AK19" s="30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</row>
    <row r="20" spans="1:48" s="31" customFormat="1">
      <c r="A20" s="15" t="s">
        <v>36</v>
      </c>
      <c r="B20" s="49" t="s">
        <v>40</v>
      </c>
      <c r="C20" s="17">
        <v>1</v>
      </c>
      <c r="D20" s="33">
        <v>9</v>
      </c>
      <c r="E20" s="34"/>
      <c r="F20" s="34">
        <v>9</v>
      </c>
      <c r="G20" s="34"/>
      <c r="H20" s="34"/>
      <c r="I20" s="34"/>
      <c r="J20" s="35"/>
      <c r="K20" s="34"/>
      <c r="L20" s="34"/>
      <c r="M20" s="34"/>
      <c r="N20" s="34"/>
      <c r="O20" s="36"/>
      <c r="P20" s="37"/>
      <c r="Q20" s="35"/>
      <c r="R20" s="34">
        <v>9</v>
      </c>
      <c r="S20" s="34"/>
      <c r="T20" s="34"/>
      <c r="U20" s="38"/>
      <c r="V20" s="39" t="s">
        <v>24</v>
      </c>
      <c r="W20" s="40">
        <v>1</v>
      </c>
      <c r="X20" s="41"/>
      <c r="Y20" s="34"/>
      <c r="Z20" s="34"/>
      <c r="AA20" s="34"/>
      <c r="AB20" s="36"/>
      <c r="AC20" s="36"/>
      <c r="AD20" s="37"/>
      <c r="AE20" s="42"/>
      <c r="AF20" s="43"/>
      <c r="AG20" s="43"/>
      <c r="AH20" s="43"/>
      <c r="AI20" s="28"/>
      <c r="AJ20" s="29"/>
      <c r="AK20" s="30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</row>
    <row r="21" spans="1:48" s="31" customFormat="1" ht="31.5" customHeight="1">
      <c r="A21" s="15" t="s">
        <v>37</v>
      </c>
      <c r="B21" s="44" t="s">
        <v>42</v>
      </c>
      <c r="C21" s="17">
        <v>3</v>
      </c>
      <c r="D21" s="33">
        <v>27</v>
      </c>
      <c r="E21" s="34">
        <v>9</v>
      </c>
      <c r="F21" s="34">
        <v>18</v>
      </c>
      <c r="G21" s="34"/>
      <c r="H21" s="34" t="s">
        <v>43</v>
      </c>
      <c r="I21" s="34"/>
      <c r="J21" s="35"/>
      <c r="K21" s="34"/>
      <c r="L21" s="34"/>
      <c r="M21" s="34"/>
      <c r="N21" s="34"/>
      <c r="O21" s="36"/>
      <c r="P21" s="37"/>
      <c r="Q21" s="35">
        <v>9</v>
      </c>
      <c r="R21" s="50">
        <v>18</v>
      </c>
      <c r="S21" s="50"/>
      <c r="T21" s="50"/>
      <c r="U21" s="51"/>
      <c r="V21" s="51" t="s">
        <v>24</v>
      </c>
      <c r="W21" s="37">
        <v>3</v>
      </c>
      <c r="X21" s="35"/>
      <c r="Y21" s="34"/>
      <c r="Z21" s="34"/>
      <c r="AA21" s="34" t="s">
        <v>43</v>
      </c>
      <c r="AB21" s="38"/>
      <c r="AC21" s="39"/>
      <c r="AD21" s="40"/>
      <c r="AE21" s="42"/>
      <c r="AF21" s="43"/>
      <c r="AG21" s="43"/>
      <c r="AH21" s="43"/>
      <c r="AI21" s="28"/>
      <c r="AJ21" s="29"/>
      <c r="AK21" s="30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</row>
    <row r="22" spans="1:48" s="31" customFormat="1" ht="31.5" customHeight="1">
      <c r="A22" s="15" t="s">
        <v>39</v>
      </c>
      <c r="B22" s="44" t="s">
        <v>45</v>
      </c>
      <c r="C22" s="17">
        <v>3</v>
      </c>
      <c r="D22" s="33">
        <v>27</v>
      </c>
      <c r="E22" s="34">
        <v>9</v>
      </c>
      <c r="F22" s="34">
        <v>18</v>
      </c>
      <c r="G22" s="34"/>
      <c r="H22" s="34"/>
      <c r="I22" s="34"/>
      <c r="J22" s="35"/>
      <c r="K22" s="34"/>
      <c r="L22" s="34"/>
      <c r="M22" s="34"/>
      <c r="N22" s="34"/>
      <c r="O22" s="36"/>
      <c r="P22" s="37"/>
      <c r="Q22" s="35">
        <v>9</v>
      </c>
      <c r="R22" s="50">
        <v>18</v>
      </c>
      <c r="S22" s="50"/>
      <c r="T22" s="50"/>
      <c r="U22" s="51"/>
      <c r="V22" s="51" t="s">
        <v>24</v>
      </c>
      <c r="W22" s="37">
        <v>3</v>
      </c>
      <c r="X22" s="35"/>
      <c r="Y22" s="34"/>
      <c r="Z22" s="34"/>
      <c r="AA22" s="34"/>
      <c r="AB22" s="38"/>
      <c r="AC22" s="39"/>
      <c r="AD22" s="40"/>
      <c r="AE22" s="42"/>
      <c r="AF22" s="43"/>
      <c r="AG22" s="43"/>
      <c r="AH22" s="43"/>
      <c r="AI22" s="28"/>
      <c r="AJ22" s="29"/>
      <c r="AK22" s="30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</row>
    <row r="23" spans="1:48" s="31" customFormat="1" ht="18" customHeight="1">
      <c r="A23" s="15" t="s">
        <v>41</v>
      </c>
      <c r="B23" s="52" t="s">
        <v>47</v>
      </c>
      <c r="C23" s="17">
        <v>3</v>
      </c>
      <c r="D23" s="33">
        <v>18</v>
      </c>
      <c r="E23" s="34">
        <v>9</v>
      </c>
      <c r="F23" s="34">
        <v>9</v>
      </c>
      <c r="G23" s="34"/>
      <c r="H23" s="34"/>
      <c r="I23" s="34"/>
      <c r="J23" s="35">
        <v>9</v>
      </c>
      <c r="K23" s="34">
        <v>9</v>
      </c>
      <c r="L23" s="34"/>
      <c r="M23" s="34"/>
      <c r="N23" s="34"/>
      <c r="O23" s="36" t="s">
        <v>24</v>
      </c>
      <c r="P23" s="37">
        <v>3</v>
      </c>
      <c r="Q23" s="35"/>
      <c r="R23" s="34"/>
      <c r="S23" s="34"/>
      <c r="T23" s="34"/>
      <c r="U23" s="36"/>
      <c r="V23" s="36"/>
      <c r="W23" s="37"/>
      <c r="X23" s="35"/>
      <c r="Y23" s="34"/>
      <c r="Z23" s="34"/>
      <c r="AA23" s="34"/>
      <c r="AB23" s="36"/>
      <c r="AC23" s="48"/>
      <c r="AD23" s="40"/>
      <c r="AE23" s="42"/>
      <c r="AF23" s="43"/>
      <c r="AG23" s="43"/>
      <c r="AH23" s="43"/>
      <c r="AI23" s="28"/>
      <c r="AJ23" s="29"/>
      <c r="AK23" s="30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</row>
    <row r="24" spans="1:48" s="31" customFormat="1">
      <c r="A24" s="15" t="s">
        <v>44</v>
      </c>
      <c r="B24" s="53" t="s">
        <v>49</v>
      </c>
      <c r="C24" s="17">
        <v>2</v>
      </c>
      <c r="D24" s="33">
        <v>18</v>
      </c>
      <c r="E24" s="34">
        <v>18</v>
      </c>
      <c r="F24" s="34"/>
      <c r="G24" s="34"/>
      <c r="H24" s="34"/>
      <c r="I24" s="34"/>
      <c r="J24" s="35"/>
      <c r="K24" s="34"/>
      <c r="L24" s="34"/>
      <c r="M24" s="34"/>
      <c r="N24" s="34"/>
      <c r="O24" s="36"/>
      <c r="P24" s="37"/>
      <c r="Q24" s="35">
        <v>18</v>
      </c>
      <c r="R24" s="34"/>
      <c r="S24" s="34"/>
      <c r="T24" s="34"/>
      <c r="U24" s="36"/>
      <c r="V24" s="36" t="s">
        <v>27</v>
      </c>
      <c r="W24" s="37">
        <v>2</v>
      </c>
      <c r="X24" s="35"/>
      <c r="Y24" s="34"/>
      <c r="Z24" s="34"/>
      <c r="AA24" s="34"/>
      <c r="AB24" s="38"/>
      <c r="AC24" s="39"/>
      <c r="AD24" s="40"/>
      <c r="AE24" s="54"/>
      <c r="AF24" s="43"/>
      <c r="AG24" s="43"/>
      <c r="AH24" s="43"/>
      <c r="AI24" s="28"/>
      <c r="AJ24" s="29"/>
      <c r="AK24" s="30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</row>
    <row r="25" spans="1:48" s="31" customFormat="1">
      <c r="A25" s="15" t="s">
        <v>46</v>
      </c>
      <c r="B25" s="55" t="s">
        <v>51</v>
      </c>
      <c r="C25" s="17">
        <v>2</v>
      </c>
      <c r="D25" s="33">
        <v>18</v>
      </c>
      <c r="E25" s="34">
        <v>18</v>
      </c>
      <c r="F25" s="34"/>
      <c r="G25" s="34"/>
      <c r="H25" s="34"/>
      <c r="I25" s="34"/>
      <c r="J25" s="35"/>
      <c r="K25" s="34"/>
      <c r="L25" s="34"/>
      <c r="M25" s="34"/>
      <c r="N25" s="34"/>
      <c r="O25" s="36"/>
      <c r="P25" s="37"/>
      <c r="Q25" s="35">
        <v>18</v>
      </c>
      <c r="R25" s="34"/>
      <c r="S25" s="34"/>
      <c r="T25" s="34"/>
      <c r="U25" s="36"/>
      <c r="V25" s="36" t="s">
        <v>27</v>
      </c>
      <c r="W25" s="56">
        <v>2</v>
      </c>
      <c r="X25" s="35"/>
      <c r="Y25" s="34"/>
      <c r="Z25" s="34"/>
      <c r="AA25" s="34"/>
      <c r="AB25" s="38"/>
      <c r="AC25" s="39"/>
      <c r="AD25" s="40"/>
      <c r="AE25" s="54"/>
      <c r="AF25" s="43"/>
      <c r="AG25" s="43"/>
      <c r="AH25" s="43"/>
      <c r="AI25" s="28"/>
      <c r="AJ25" s="29"/>
      <c r="AK25" s="30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</row>
    <row r="26" spans="1:48" s="181" customFormat="1">
      <c r="A26" s="15" t="s">
        <v>48</v>
      </c>
      <c r="B26" s="57" t="s">
        <v>151</v>
      </c>
      <c r="C26" s="17">
        <v>3</v>
      </c>
      <c r="D26" s="33">
        <v>18</v>
      </c>
      <c r="E26" s="34"/>
      <c r="F26" s="34">
        <v>18</v>
      </c>
      <c r="G26" s="34"/>
      <c r="H26" s="34"/>
      <c r="I26" s="34"/>
      <c r="J26" s="35"/>
      <c r="K26" s="34"/>
      <c r="L26" s="34"/>
      <c r="M26" s="34"/>
      <c r="N26" s="34"/>
      <c r="O26" s="36"/>
      <c r="P26" s="37"/>
      <c r="Q26" s="35"/>
      <c r="R26" s="34"/>
      <c r="S26" s="34"/>
      <c r="T26" s="34"/>
      <c r="U26" s="36"/>
      <c r="V26" s="41"/>
      <c r="W26" s="112"/>
      <c r="X26" s="39"/>
      <c r="Y26" s="34">
        <v>18</v>
      </c>
      <c r="Z26" s="34"/>
      <c r="AA26" s="34"/>
      <c r="AB26" s="36"/>
      <c r="AC26" s="48" t="s">
        <v>27</v>
      </c>
      <c r="AD26" s="37">
        <v>3</v>
      </c>
      <c r="AE26" s="67"/>
      <c r="AF26" s="34"/>
      <c r="AG26" s="34"/>
      <c r="AH26" s="34"/>
      <c r="AI26" s="36"/>
      <c r="AJ26" s="48"/>
      <c r="AK26" s="66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</row>
    <row r="27" spans="1:48" s="31" customFormat="1">
      <c r="A27" s="15" t="s">
        <v>50</v>
      </c>
      <c r="B27" s="55" t="s">
        <v>54</v>
      </c>
      <c r="C27" s="17">
        <v>4</v>
      </c>
      <c r="D27" s="33">
        <v>27</v>
      </c>
      <c r="E27" s="34">
        <v>18</v>
      </c>
      <c r="F27" s="34">
        <v>9</v>
      </c>
      <c r="G27" s="34"/>
      <c r="H27" s="34"/>
      <c r="I27" s="34"/>
      <c r="J27" s="35">
        <v>18</v>
      </c>
      <c r="K27" s="34">
        <v>9</v>
      </c>
      <c r="L27" s="34"/>
      <c r="M27" s="34"/>
      <c r="N27" s="34"/>
      <c r="O27" s="36" t="s">
        <v>27</v>
      </c>
      <c r="P27" s="37">
        <v>4</v>
      </c>
      <c r="Q27" s="35"/>
      <c r="R27" s="34"/>
      <c r="S27" s="34"/>
      <c r="T27" s="34"/>
      <c r="U27" s="36"/>
      <c r="V27" s="41"/>
      <c r="W27" s="112"/>
      <c r="X27" s="39"/>
      <c r="Y27" s="34"/>
      <c r="Z27" s="34"/>
      <c r="AA27" s="34"/>
      <c r="AB27" s="36"/>
      <c r="AC27" s="48"/>
      <c r="AD27" s="37"/>
      <c r="AE27" s="54"/>
      <c r="AF27" s="43"/>
      <c r="AG27" s="43"/>
      <c r="AH27" s="43"/>
      <c r="AI27" s="28"/>
      <c r="AJ27" s="29"/>
      <c r="AK27" s="30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</row>
    <row r="28" spans="1:48" s="31" customFormat="1">
      <c r="A28" s="15" t="s">
        <v>52</v>
      </c>
      <c r="B28" s="55" t="s">
        <v>121</v>
      </c>
      <c r="C28" s="17">
        <v>1</v>
      </c>
      <c r="D28" s="123">
        <v>9</v>
      </c>
      <c r="E28" s="34">
        <v>9</v>
      </c>
      <c r="F28" s="34"/>
      <c r="G28" s="34"/>
      <c r="H28" s="34"/>
      <c r="I28" s="34"/>
      <c r="J28" s="35">
        <v>9</v>
      </c>
      <c r="K28" s="34"/>
      <c r="L28" s="34"/>
      <c r="M28" s="34"/>
      <c r="N28" s="34"/>
      <c r="O28" s="36" t="s">
        <v>24</v>
      </c>
      <c r="P28" s="37">
        <v>1</v>
      </c>
      <c r="Q28" s="35"/>
      <c r="R28" s="34"/>
      <c r="S28" s="34"/>
      <c r="T28" s="34"/>
      <c r="U28" s="36"/>
      <c r="V28" s="41"/>
      <c r="W28" s="112"/>
      <c r="X28" s="41"/>
      <c r="Y28" s="34"/>
      <c r="Z28" s="34"/>
      <c r="AA28" s="34"/>
      <c r="AB28" s="36"/>
      <c r="AC28" s="48"/>
      <c r="AD28" s="37"/>
      <c r="AE28" s="54"/>
      <c r="AF28" s="43"/>
      <c r="AG28" s="43"/>
      <c r="AH28" s="43"/>
      <c r="AI28" s="28"/>
      <c r="AJ28" s="29"/>
      <c r="AK28" s="30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</row>
    <row r="29" spans="1:48" s="31" customFormat="1" ht="18.75" customHeight="1" thickBot="1">
      <c r="A29" s="15" t="s">
        <v>53</v>
      </c>
      <c r="B29" s="49" t="s">
        <v>133</v>
      </c>
      <c r="C29" s="17">
        <v>3</v>
      </c>
      <c r="D29" s="58">
        <v>18</v>
      </c>
      <c r="E29" s="34">
        <v>9</v>
      </c>
      <c r="F29" s="34">
        <v>9</v>
      </c>
      <c r="G29" s="34"/>
      <c r="H29" s="34"/>
      <c r="I29" s="34"/>
      <c r="J29" s="35">
        <v>9</v>
      </c>
      <c r="K29" s="34">
        <v>9</v>
      </c>
      <c r="L29" s="34"/>
      <c r="M29" s="34"/>
      <c r="N29" s="34"/>
      <c r="O29" s="36" t="s">
        <v>24</v>
      </c>
      <c r="P29" s="37">
        <v>3</v>
      </c>
      <c r="Q29" s="35"/>
      <c r="R29" s="34"/>
      <c r="S29" s="34"/>
      <c r="T29" s="34"/>
      <c r="U29" s="36"/>
      <c r="V29" s="48"/>
      <c r="W29" s="40"/>
      <c r="X29" s="59"/>
      <c r="Y29" s="50"/>
      <c r="Z29" s="50"/>
      <c r="AA29" s="50"/>
      <c r="AB29" s="51"/>
      <c r="AC29" s="51"/>
      <c r="AD29" s="37"/>
      <c r="AE29" s="54"/>
      <c r="AF29" s="43"/>
      <c r="AG29" s="43"/>
      <c r="AH29" s="43"/>
      <c r="AI29" s="28"/>
      <c r="AJ29" s="29"/>
      <c r="AK29" s="30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</row>
    <row r="30" spans="1:48" s="31" customFormat="1" ht="25.5" customHeight="1" thickBot="1">
      <c r="A30" s="202" t="s">
        <v>57</v>
      </c>
      <c r="B30" s="202"/>
      <c r="C30" s="60">
        <f t="shared" ref="C30:AK30" si="0">SUM(C13:C29)</f>
        <v>40</v>
      </c>
      <c r="D30" s="61">
        <f t="shared" si="0"/>
        <v>306</v>
      </c>
      <c r="E30" s="62">
        <f t="shared" si="0"/>
        <v>180</v>
      </c>
      <c r="F30" s="60">
        <f t="shared" si="0"/>
        <v>126</v>
      </c>
      <c r="G30" s="60">
        <f t="shared" si="0"/>
        <v>0</v>
      </c>
      <c r="H30" s="60">
        <f t="shared" si="0"/>
        <v>0</v>
      </c>
      <c r="I30" s="60">
        <f t="shared" si="0"/>
        <v>0</v>
      </c>
      <c r="J30" s="61">
        <f t="shared" si="0"/>
        <v>117</v>
      </c>
      <c r="K30" s="60">
        <f t="shared" si="0"/>
        <v>63</v>
      </c>
      <c r="L30" s="60">
        <f t="shared" si="0"/>
        <v>0</v>
      </c>
      <c r="M30" s="60">
        <f t="shared" si="0"/>
        <v>0</v>
      </c>
      <c r="N30" s="60">
        <f t="shared" si="0"/>
        <v>0</v>
      </c>
      <c r="O30" s="60">
        <f t="shared" si="0"/>
        <v>0</v>
      </c>
      <c r="P30" s="60">
        <f t="shared" si="0"/>
        <v>25</v>
      </c>
      <c r="Q30" s="61">
        <f t="shared" si="0"/>
        <v>63</v>
      </c>
      <c r="R30" s="60">
        <f t="shared" si="0"/>
        <v>45</v>
      </c>
      <c r="S30" s="60">
        <f t="shared" si="0"/>
        <v>0</v>
      </c>
      <c r="T30" s="60">
        <f t="shared" si="0"/>
        <v>0</v>
      </c>
      <c r="U30" s="60">
        <f t="shared" si="0"/>
        <v>0</v>
      </c>
      <c r="V30" s="60">
        <f t="shared" si="0"/>
        <v>0</v>
      </c>
      <c r="W30" s="60">
        <f t="shared" si="0"/>
        <v>12</v>
      </c>
      <c r="X30" s="61">
        <f t="shared" si="0"/>
        <v>0</v>
      </c>
      <c r="Y30" s="60">
        <f t="shared" si="0"/>
        <v>18</v>
      </c>
      <c r="Z30" s="60">
        <f t="shared" si="0"/>
        <v>0</v>
      </c>
      <c r="AA30" s="60">
        <f t="shared" si="0"/>
        <v>0</v>
      </c>
      <c r="AB30" s="60">
        <f t="shared" si="0"/>
        <v>0</v>
      </c>
      <c r="AC30" s="60">
        <f t="shared" si="0"/>
        <v>0</v>
      </c>
      <c r="AD30" s="60">
        <f t="shared" si="0"/>
        <v>3</v>
      </c>
      <c r="AE30" s="61">
        <f t="shared" si="0"/>
        <v>0</v>
      </c>
      <c r="AF30" s="60">
        <f t="shared" si="0"/>
        <v>0</v>
      </c>
      <c r="AG30" s="60">
        <f t="shared" si="0"/>
        <v>0</v>
      </c>
      <c r="AH30" s="60">
        <f t="shared" si="0"/>
        <v>0</v>
      </c>
      <c r="AI30" s="60">
        <f t="shared" si="0"/>
        <v>0</v>
      </c>
      <c r="AJ30" s="60">
        <f t="shared" si="0"/>
        <v>0</v>
      </c>
      <c r="AK30" s="60">
        <f t="shared" si="0"/>
        <v>0</v>
      </c>
      <c r="AL30" s="63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</row>
    <row r="31" spans="1:48" s="31" customFormat="1" ht="18" customHeight="1" thickBot="1">
      <c r="A31" s="203" t="s">
        <v>58</v>
      </c>
      <c r="B31" s="203"/>
      <c r="C31" s="203"/>
      <c r="D31" s="203"/>
      <c r="E31" s="203"/>
      <c r="F31" s="203"/>
      <c r="G31" s="203"/>
      <c r="H31" s="203"/>
      <c r="I31" s="204"/>
      <c r="J31" s="203"/>
      <c r="K31" s="203"/>
      <c r="L31" s="203"/>
      <c r="M31" s="203"/>
      <c r="N31" s="203"/>
      <c r="O31" s="203"/>
      <c r="P31" s="204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5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</row>
    <row r="32" spans="1:48" s="31" customFormat="1">
      <c r="A32" s="15" t="s">
        <v>55</v>
      </c>
      <c r="B32" s="44" t="s">
        <v>147</v>
      </c>
      <c r="C32" s="64">
        <f>SUM(P32,W32,AD32,AK32)</f>
        <v>4</v>
      </c>
      <c r="D32" s="41">
        <v>60</v>
      </c>
      <c r="E32" s="34"/>
      <c r="F32" s="34"/>
      <c r="G32" s="34"/>
      <c r="H32" s="34">
        <v>60</v>
      </c>
      <c r="I32" s="169"/>
      <c r="J32" s="41"/>
      <c r="K32" s="34"/>
      <c r="L32" s="34"/>
      <c r="M32" s="34">
        <v>30</v>
      </c>
      <c r="N32" s="38"/>
      <c r="O32" s="39" t="s">
        <v>24</v>
      </c>
      <c r="P32" s="153">
        <v>2</v>
      </c>
      <c r="Q32" s="39"/>
      <c r="R32" s="38"/>
      <c r="S32" s="38"/>
      <c r="T32" s="38">
        <v>30</v>
      </c>
      <c r="U32" s="38"/>
      <c r="V32" s="38" t="s">
        <v>24</v>
      </c>
      <c r="W32" s="65">
        <v>2</v>
      </c>
      <c r="X32" s="41"/>
      <c r="Y32" s="34"/>
      <c r="Z32" s="34"/>
      <c r="AA32" s="34"/>
      <c r="AB32" s="36"/>
      <c r="AC32" s="36"/>
      <c r="AD32" s="37"/>
      <c r="AE32" s="35"/>
      <c r="AF32" s="34"/>
      <c r="AG32" s="34"/>
      <c r="AH32" s="34"/>
      <c r="AI32" s="36"/>
      <c r="AJ32" s="48"/>
      <c r="AK32" s="66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</row>
    <row r="33" spans="1:750" s="31" customFormat="1">
      <c r="A33" s="15" t="s">
        <v>71</v>
      </c>
      <c r="B33" s="57" t="s">
        <v>59</v>
      </c>
      <c r="C33" s="64">
        <f>SUM(P33,W33,AD33,AK33)</f>
        <v>22</v>
      </c>
      <c r="D33" s="41">
        <v>96</v>
      </c>
      <c r="E33" s="34"/>
      <c r="F33" s="34"/>
      <c r="G33" s="34"/>
      <c r="H33" s="34"/>
      <c r="I33" s="150">
        <v>96</v>
      </c>
      <c r="J33" s="41"/>
      <c r="K33" s="34"/>
      <c r="L33" s="34"/>
      <c r="M33" s="34"/>
      <c r="N33" s="34">
        <v>18</v>
      </c>
      <c r="O33" s="36" t="s">
        <v>24</v>
      </c>
      <c r="P33" s="153">
        <v>3</v>
      </c>
      <c r="Q33" s="41"/>
      <c r="R33" s="34"/>
      <c r="S33" s="34"/>
      <c r="T33" s="34"/>
      <c r="U33" s="38">
        <v>18</v>
      </c>
      <c r="V33" s="39" t="s">
        <v>24</v>
      </c>
      <c r="W33" s="40">
        <v>4</v>
      </c>
      <c r="X33" s="59"/>
      <c r="Y33" s="50"/>
      <c r="Z33" s="50"/>
      <c r="AA33" s="50"/>
      <c r="AB33" s="51">
        <v>30</v>
      </c>
      <c r="AC33" s="51" t="s">
        <v>24</v>
      </c>
      <c r="AD33" s="37">
        <v>5</v>
      </c>
      <c r="AE33" s="67"/>
      <c r="AF33" s="34"/>
      <c r="AG33" s="34"/>
      <c r="AH33" s="34"/>
      <c r="AI33" s="36">
        <v>30</v>
      </c>
      <c r="AJ33" s="48" t="s">
        <v>24</v>
      </c>
      <c r="AK33" s="68">
        <v>10</v>
      </c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</row>
    <row r="34" spans="1:750" s="31" customFormat="1" ht="18" customHeight="1">
      <c r="A34" s="15" t="s">
        <v>73</v>
      </c>
      <c r="B34" s="140" t="s">
        <v>60</v>
      </c>
      <c r="C34" s="141">
        <f>SUM(P34,W34,AD34,AK34)</f>
        <v>2</v>
      </c>
      <c r="D34" s="46">
        <v>18</v>
      </c>
      <c r="E34" s="108"/>
      <c r="F34" s="108">
        <v>18</v>
      </c>
      <c r="G34" s="108"/>
      <c r="H34" s="108"/>
      <c r="I34" s="151"/>
      <c r="J34" s="46"/>
      <c r="K34" s="108"/>
      <c r="L34" s="108"/>
      <c r="M34" s="108"/>
      <c r="N34" s="143"/>
      <c r="O34" s="144"/>
      <c r="P34" s="145"/>
      <c r="Q34" s="46"/>
      <c r="R34" s="108">
        <v>9</v>
      </c>
      <c r="S34" s="108"/>
      <c r="T34" s="108"/>
      <c r="U34" s="143"/>
      <c r="V34" s="143" t="s">
        <v>24</v>
      </c>
      <c r="W34" s="145">
        <v>1</v>
      </c>
      <c r="X34" s="46"/>
      <c r="Y34" s="108">
        <v>9</v>
      </c>
      <c r="Z34" s="108"/>
      <c r="AA34" s="108"/>
      <c r="AB34" s="143"/>
      <c r="AC34" s="143" t="s">
        <v>24</v>
      </c>
      <c r="AD34" s="157">
        <v>1</v>
      </c>
      <c r="AE34" s="142"/>
      <c r="AF34" s="108"/>
      <c r="AG34" s="108"/>
      <c r="AH34" s="108"/>
      <c r="AI34" s="143"/>
      <c r="AJ34" s="143"/>
      <c r="AK34" s="145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</row>
    <row r="35" spans="1:750" s="31" customFormat="1">
      <c r="A35" s="15" t="s">
        <v>97</v>
      </c>
      <c r="B35" s="146" t="s">
        <v>62</v>
      </c>
      <c r="C35" s="147">
        <f>SUM(P35,W35,AD35,AK35)</f>
        <v>1</v>
      </c>
      <c r="D35" s="148">
        <v>15</v>
      </c>
      <c r="E35" s="148">
        <v>15</v>
      </c>
      <c r="F35" s="148"/>
      <c r="G35" s="148"/>
      <c r="H35" s="148"/>
      <c r="I35" s="152"/>
      <c r="J35" s="149"/>
      <c r="K35" s="117"/>
      <c r="L35" s="117"/>
      <c r="M35" s="117"/>
      <c r="N35" s="117"/>
      <c r="O35" s="117"/>
      <c r="P35" s="154"/>
      <c r="Q35" s="149"/>
      <c r="R35" s="117"/>
      <c r="S35" s="117"/>
      <c r="T35" s="117"/>
      <c r="U35" s="117"/>
      <c r="V35" s="117"/>
      <c r="W35" s="156"/>
      <c r="X35" s="149">
        <v>15</v>
      </c>
      <c r="Y35" s="117"/>
      <c r="Z35" s="117"/>
      <c r="AA35" s="117"/>
      <c r="AB35" s="117"/>
      <c r="AC35" s="117" t="s">
        <v>24</v>
      </c>
      <c r="AD35" s="158">
        <v>1</v>
      </c>
      <c r="AE35" s="149"/>
      <c r="AF35" s="117"/>
      <c r="AG35" s="117"/>
      <c r="AH35" s="117"/>
      <c r="AI35" s="117"/>
      <c r="AJ35" s="117"/>
      <c r="AK35" s="156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</row>
    <row r="36" spans="1:750" s="31" customFormat="1">
      <c r="A36" s="15" t="s">
        <v>98</v>
      </c>
      <c r="B36" s="146" t="s">
        <v>61</v>
      </c>
      <c r="C36" s="147">
        <v>8</v>
      </c>
      <c r="D36" s="148">
        <v>120</v>
      </c>
      <c r="E36" s="148"/>
      <c r="F36" s="148"/>
      <c r="G36" s="148"/>
      <c r="H36" s="148"/>
      <c r="I36" s="152"/>
      <c r="J36" s="149"/>
      <c r="K36" s="117"/>
      <c r="L36" s="117"/>
      <c r="M36" s="117"/>
      <c r="N36" s="117"/>
      <c r="O36" s="117"/>
      <c r="P36" s="155"/>
      <c r="Q36" s="149"/>
      <c r="R36" s="117">
        <v>30</v>
      </c>
      <c r="S36" s="117"/>
      <c r="T36" s="117"/>
      <c r="U36" s="117"/>
      <c r="V36" s="117" t="s">
        <v>24</v>
      </c>
      <c r="W36" s="156">
        <v>2</v>
      </c>
      <c r="X36" s="149"/>
      <c r="Y36" s="117">
        <v>90</v>
      </c>
      <c r="Z36" s="117"/>
      <c r="AA36" s="117"/>
      <c r="AB36" s="117"/>
      <c r="AC36" s="117" t="s">
        <v>24</v>
      </c>
      <c r="AD36" s="158">
        <v>6</v>
      </c>
      <c r="AE36" s="149"/>
      <c r="AF36" s="117"/>
      <c r="AG36" s="117"/>
      <c r="AH36" s="117"/>
      <c r="AI36" s="117"/>
      <c r="AJ36" s="117"/>
      <c r="AK36" s="156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</row>
    <row r="37" spans="1:750" s="137" customFormat="1" ht="18" customHeight="1" thickBot="1">
      <c r="A37" s="206" t="s">
        <v>139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7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179"/>
      <c r="DQ37" s="179"/>
      <c r="DR37" s="179"/>
      <c r="DS37" s="179"/>
      <c r="DT37" s="179"/>
      <c r="DU37" s="179"/>
      <c r="DV37" s="179"/>
      <c r="DW37" s="179"/>
      <c r="DX37" s="17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179"/>
      <c r="EX37" s="179"/>
      <c r="EY37" s="179"/>
      <c r="EZ37" s="179"/>
      <c r="FA37" s="179"/>
      <c r="FB37" s="179"/>
      <c r="FC37" s="179"/>
      <c r="FD37" s="179"/>
      <c r="FE37" s="179"/>
      <c r="FF37" s="179"/>
      <c r="FG37" s="179"/>
      <c r="FH37" s="179"/>
      <c r="FI37" s="179"/>
      <c r="FJ37" s="179"/>
      <c r="FK37" s="179"/>
      <c r="FL37" s="179"/>
      <c r="FM37" s="179"/>
      <c r="FN37" s="179"/>
      <c r="FO37" s="179"/>
      <c r="FP37" s="179"/>
      <c r="FQ37" s="179"/>
      <c r="FR37" s="179"/>
      <c r="FS37" s="179"/>
      <c r="FT37" s="179"/>
      <c r="FU37" s="179"/>
      <c r="FV37" s="179"/>
      <c r="FW37" s="179"/>
      <c r="FX37" s="179"/>
      <c r="FY37" s="179"/>
      <c r="FZ37" s="179"/>
      <c r="GA37" s="179"/>
      <c r="GB37" s="179"/>
      <c r="GC37" s="179"/>
      <c r="GD37" s="179"/>
      <c r="GE37" s="179"/>
      <c r="GF37" s="179"/>
      <c r="GG37" s="179"/>
      <c r="GH37" s="179"/>
      <c r="GI37" s="179"/>
      <c r="GJ37" s="179"/>
      <c r="GK37" s="179"/>
      <c r="GL37" s="179"/>
      <c r="GM37" s="179"/>
      <c r="GN37" s="179"/>
      <c r="GO37" s="179"/>
      <c r="GP37" s="179"/>
      <c r="GQ37" s="179"/>
      <c r="GR37" s="179"/>
      <c r="GS37" s="179"/>
      <c r="GT37" s="179"/>
      <c r="GU37" s="179"/>
      <c r="GV37" s="179"/>
      <c r="GW37" s="179"/>
      <c r="GX37" s="179"/>
      <c r="GY37" s="179"/>
      <c r="GZ37" s="179"/>
      <c r="HA37" s="179"/>
      <c r="HB37" s="179"/>
      <c r="HC37" s="179"/>
      <c r="HD37" s="179"/>
      <c r="HE37" s="179"/>
      <c r="HF37" s="179"/>
      <c r="HG37" s="179"/>
      <c r="HH37" s="179"/>
      <c r="HI37" s="179"/>
      <c r="HJ37" s="179"/>
      <c r="HK37" s="179"/>
      <c r="HL37" s="179"/>
      <c r="HM37" s="179"/>
      <c r="HN37" s="179"/>
      <c r="HO37" s="179"/>
      <c r="HP37" s="179"/>
      <c r="HQ37" s="179"/>
      <c r="HR37" s="179"/>
      <c r="HS37" s="179"/>
      <c r="HT37" s="179"/>
      <c r="HU37" s="179"/>
      <c r="HV37" s="179"/>
      <c r="HW37" s="179"/>
      <c r="HX37" s="179"/>
      <c r="HY37" s="179"/>
      <c r="HZ37" s="179"/>
      <c r="IA37" s="179"/>
      <c r="IB37" s="179"/>
      <c r="IC37" s="179"/>
      <c r="ID37" s="179"/>
      <c r="IE37" s="179"/>
      <c r="IF37" s="179"/>
      <c r="IG37" s="179"/>
      <c r="IH37" s="179"/>
      <c r="II37" s="179"/>
      <c r="IJ37" s="179"/>
      <c r="IK37" s="179"/>
      <c r="IL37" s="179"/>
      <c r="IM37" s="179"/>
      <c r="IN37" s="179"/>
      <c r="IO37" s="179"/>
      <c r="IP37" s="179"/>
      <c r="IQ37" s="179"/>
      <c r="IR37" s="179"/>
      <c r="IS37" s="179"/>
      <c r="IT37" s="179"/>
      <c r="IU37" s="179"/>
      <c r="IV37" s="179"/>
      <c r="IW37" s="179"/>
      <c r="IX37" s="179"/>
      <c r="IY37" s="179"/>
      <c r="IZ37" s="179"/>
      <c r="JA37" s="179"/>
      <c r="JB37" s="179"/>
      <c r="JC37" s="179"/>
      <c r="JD37" s="179"/>
      <c r="JE37" s="179"/>
      <c r="JF37" s="179"/>
      <c r="JG37" s="179"/>
      <c r="JH37" s="179"/>
      <c r="JI37" s="179"/>
      <c r="JJ37" s="179"/>
      <c r="JK37" s="179"/>
      <c r="JL37" s="179"/>
      <c r="JM37" s="179"/>
      <c r="JN37" s="179"/>
      <c r="JO37" s="179"/>
      <c r="JP37" s="179"/>
      <c r="JQ37" s="179"/>
      <c r="JR37" s="179"/>
      <c r="JS37" s="179"/>
      <c r="JT37" s="179"/>
      <c r="JU37" s="179"/>
      <c r="JV37" s="179"/>
      <c r="JW37" s="179"/>
      <c r="JX37" s="179"/>
      <c r="JY37" s="179"/>
      <c r="JZ37" s="179"/>
      <c r="KA37" s="179"/>
      <c r="KB37" s="179"/>
      <c r="KC37" s="179"/>
      <c r="KD37" s="179"/>
      <c r="KE37" s="179"/>
      <c r="KF37" s="179"/>
      <c r="KG37" s="179"/>
      <c r="KH37" s="179"/>
      <c r="KI37" s="179"/>
      <c r="KJ37" s="179"/>
      <c r="KK37" s="179"/>
      <c r="KL37" s="179"/>
      <c r="KM37" s="179"/>
      <c r="KN37" s="179"/>
      <c r="KO37" s="179"/>
      <c r="KP37" s="179"/>
      <c r="KQ37" s="179"/>
      <c r="KR37" s="179"/>
      <c r="KS37" s="179"/>
      <c r="KT37" s="179"/>
      <c r="KU37" s="179"/>
      <c r="KV37" s="179"/>
      <c r="KW37" s="179"/>
      <c r="KX37" s="179"/>
      <c r="KY37" s="179"/>
      <c r="KZ37" s="179"/>
      <c r="LA37" s="179"/>
      <c r="LB37" s="179"/>
      <c r="LC37" s="179"/>
      <c r="LD37" s="179"/>
      <c r="LE37" s="179"/>
      <c r="LF37" s="179"/>
      <c r="LG37" s="179"/>
      <c r="LH37" s="179"/>
      <c r="LI37" s="179"/>
      <c r="LJ37" s="179"/>
      <c r="LK37" s="179"/>
      <c r="LL37" s="179"/>
      <c r="LM37" s="179"/>
      <c r="LN37" s="179"/>
      <c r="LO37" s="179"/>
      <c r="LP37" s="179"/>
      <c r="LQ37" s="179"/>
      <c r="LR37" s="179"/>
      <c r="LS37" s="179"/>
      <c r="LT37" s="179"/>
      <c r="LU37" s="179"/>
      <c r="LV37" s="179"/>
      <c r="LW37" s="179"/>
      <c r="LX37" s="179"/>
      <c r="LY37" s="179"/>
      <c r="LZ37" s="179"/>
      <c r="MA37" s="179"/>
      <c r="MB37" s="179"/>
      <c r="MC37" s="179"/>
      <c r="MD37" s="179"/>
      <c r="ME37" s="179"/>
      <c r="MF37" s="179"/>
      <c r="MG37" s="179"/>
      <c r="MH37" s="179"/>
      <c r="MI37" s="179"/>
      <c r="MJ37" s="179"/>
      <c r="MK37" s="179"/>
      <c r="ML37" s="179"/>
      <c r="MM37" s="179"/>
      <c r="MN37" s="179"/>
      <c r="MO37" s="179"/>
      <c r="MP37" s="179"/>
      <c r="MQ37" s="179"/>
      <c r="MR37" s="179"/>
      <c r="MS37" s="179"/>
      <c r="MT37" s="179"/>
      <c r="MU37" s="179"/>
      <c r="MV37" s="179"/>
      <c r="MW37" s="179"/>
      <c r="MX37" s="179"/>
      <c r="MY37" s="179"/>
      <c r="MZ37" s="179"/>
      <c r="NA37" s="179"/>
      <c r="NB37" s="179"/>
      <c r="NC37" s="179"/>
      <c r="ND37" s="179"/>
      <c r="NE37" s="179"/>
      <c r="NF37" s="179"/>
      <c r="NG37" s="179"/>
      <c r="NH37" s="179"/>
      <c r="NI37" s="179"/>
      <c r="NJ37" s="179"/>
      <c r="NK37" s="179"/>
      <c r="NL37" s="179"/>
      <c r="NM37" s="179"/>
      <c r="NN37" s="179"/>
      <c r="NO37" s="179"/>
      <c r="NP37" s="179"/>
      <c r="NQ37" s="179"/>
      <c r="NR37" s="179"/>
      <c r="NS37" s="179"/>
      <c r="NT37" s="179"/>
      <c r="NU37" s="179"/>
      <c r="NV37" s="179"/>
      <c r="NW37" s="179"/>
      <c r="NX37" s="179"/>
      <c r="NY37" s="179"/>
      <c r="NZ37" s="179"/>
      <c r="OA37" s="179"/>
      <c r="OB37" s="179"/>
      <c r="OC37" s="179"/>
      <c r="OD37" s="179"/>
      <c r="OE37" s="179"/>
      <c r="OF37" s="179"/>
      <c r="OG37" s="179"/>
      <c r="OH37" s="179"/>
      <c r="OI37" s="179"/>
      <c r="OJ37" s="179"/>
      <c r="OK37" s="179"/>
      <c r="OL37" s="179"/>
      <c r="OM37" s="179"/>
      <c r="ON37" s="179"/>
      <c r="OO37" s="179"/>
      <c r="OP37" s="179"/>
      <c r="OQ37" s="179"/>
      <c r="OR37" s="179"/>
      <c r="OS37" s="179"/>
      <c r="OT37" s="179"/>
      <c r="OU37" s="179"/>
      <c r="OV37" s="179"/>
      <c r="OW37" s="179"/>
      <c r="OX37" s="179"/>
      <c r="OY37" s="179"/>
      <c r="OZ37" s="179"/>
      <c r="PA37" s="179"/>
      <c r="PB37" s="179"/>
      <c r="PC37" s="179"/>
      <c r="PD37" s="179"/>
      <c r="PE37" s="179"/>
      <c r="PF37" s="179"/>
      <c r="PG37" s="179"/>
      <c r="PH37" s="179"/>
      <c r="PI37" s="179"/>
      <c r="PJ37" s="179"/>
      <c r="PK37" s="179"/>
      <c r="PL37" s="179"/>
      <c r="PM37" s="179"/>
      <c r="PN37" s="179"/>
      <c r="PO37" s="179"/>
      <c r="PP37" s="179"/>
      <c r="PQ37" s="179"/>
      <c r="PR37" s="179"/>
      <c r="PS37" s="179"/>
      <c r="PT37" s="179"/>
      <c r="PU37" s="179"/>
      <c r="PV37" s="179"/>
      <c r="PW37" s="179"/>
      <c r="PX37" s="179"/>
      <c r="PY37" s="179"/>
      <c r="PZ37" s="179"/>
      <c r="QA37" s="179"/>
      <c r="QB37" s="179"/>
      <c r="QC37" s="179"/>
      <c r="QD37" s="179"/>
      <c r="QE37" s="179"/>
      <c r="QF37" s="179"/>
      <c r="QG37" s="179"/>
      <c r="QH37" s="179"/>
      <c r="QI37" s="179"/>
      <c r="QJ37" s="179"/>
      <c r="QK37" s="179"/>
      <c r="QL37" s="179"/>
      <c r="QM37" s="179"/>
      <c r="QN37" s="179"/>
      <c r="QO37" s="179"/>
      <c r="QP37" s="179"/>
      <c r="QQ37" s="179"/>
      <c r="QR37" s="179"/>
      <c r="QS37" s="179"/>
      <c r="QT37" s="179"/>
      <c r="QU37" s="179"/>
      <c r="QV37" s="179"/>
      <c r="QW37" s="179"/>
      <c r="QX37" s="179"/>
      <c r="QY37" s="179"/>
      <c r="QZ37" s="179"/>
      <c r="RA37" s="179"/>
      <c r="RB37" s="179"/>
      <c r="RC37" s="179"/>
      <c r="RD37" s="179"/>
      <c r="RE37" s="179"/>
      <c r="RF37" s="179"/>
      <c r="RG37" s="179"/>
      <c r="RH37" s="179"/>
      <c r="RI37" s="179"/>
      <c r="RJ37" s="179"/>
      <c r="RK37" s="179"/>
      <c r="RL37" s="179"/>
      <c r="RM37" s="179"/>
      <c r="RN37" s="179"/>
      <c r="RO37" s="179"/>
      <c r="RP37" s="179"/>
      <c r="RQ37" s="179"/>
      <c r="RR37" s="179"/>
      <c r="RS37" s="179"/>
      <c r="RT37" s="179"/>
      <c r="RU37" s="179"/>
      <c r="RV37" s="179"/>
      <c r="RW37" s="179"/>
      <c r="RX37" s="179"/>
      <c r="RY37" s="179"/>
      <c r="RZ37" s="179"/>
      <c r="SA37" s="179"/>
      <c r="SB37" s="179"/>
      <c r="SC37" s="179"/>
      <c r="SD37" s="179"/>
      <c r="SE37" s="179"/>
      <c r="SF37" s="179"/>
      <c r="SG37" s="179"/>
      <c r="SH37" s="179"/>
      <c r="SI37" s="179"/>
      <c r="SJ37" s="179"/>
      <c r="SK37" s="179"/>
      <c r="SL37" s="179"/>
      <c r="SM37" s="179"/>
      <c r="SN37" s="179"/>
      <c r="SO37" s="179"/>
      <c r="SP37" s="179"/>
      <c r="SQ37" s="179"/>
      <c r="SR37" s="179"/>
      <c r="SS37" s="179"/>
      <c r="ST37" s="179"/>
      <c r="SU37" s="179"/>
      <c r="SV37" s="179"/>
      <c r="SW37" s="179"/>
      <c r="SX37" s="179"/>
      <c r="SY37" s="179"/>
      <c r="SZ37" s="179"/>
      <c r="TA37" s="179"/>
      <c r="TB37" s="179"/>
      <c r="TC37" s="179"/>
      <c r="TD37" s="179"/>
      <c r="TE37" s="179"/>
      <c r="TF37" s="179"/>
      <c r="TG37" s="179"/>
      <c r="TH37" s="179"/>
      <c r="TI37" s="179"/>
      <c r="TJ37" s="179"/>
      <c r="TK37" s="179"/>
      <c r="TL37" s="179"/>
      <c r="TM37" s="179"/>
      <c r="TN37" s="179"/>
      <c r="TO37" s="179"/>
      <c r="TP37" s="179"/>
      <c r="TQ37" s="179"/>
      <c r="TR37" s="179"/>
      <c r="TS37" s="179"/>
      <c r="TT37" s="179"/>
      <c r="TU37" s="179"/>
      <c r="TV37" s="179"/>
      <c r="TW37" s="179"/>
      <c r="TX37" s="179"/>
      <c r="TY37" s="179"/>
      <c r="TZ37" s="179"/>
      <c r="UA37" s="179"/>
      <c r="UB37" s="179"/>
      <c r="UC37" s="179"/>
      <c r="UD37" s="179"/>
      <c r="UE37" s="179"/>
      <c r="UF37" s="179"/>
      <c r="UG37" s="179"/>
      <c r="UH37" s="179"/>
      <c r="UI37" s="179"/>
      <c r="UJ37" s="179"/>
      <c r="UK37" s="179"/>
      <c r="UL37" s="179"/>
      <c r="UM37" s="179"/>
      <c r="UN37" s="179"/>
      <c r="UO37" s="179"/>
      <c r="UP37" s="179"/>
      <c r="UQ37" s="179"/>
      <c r="UR37" s="179"/>
      <c r="US37" s="179"/>
      <c r="UT37" s="179"/>
      <c r="UU37" s="179"/>
      <c r="UV37" s="179"/>
      <c r="UW37" s="179"/>
      <c r="UX37" s="179"/>
      <c r="UY37" s="179"/>
      <c r="UZ37" s="179"/>
      <c r="VA37" s="179"/>
      <c r="VB37" s="179"/>
      <c r="VC37" s="179"/>
      <c r="VD37" s="179"/>
      <c r="VE37" s="179"/>
      <c r="VF37" s="179"/>
      <c r="VG37" s="179"/>
      <c r="VH37" s="179"/>
      <c r="VI37" s="179"/>
      <c r="VJ37" s="179"/>
      <c r="VK37" s="179"/>
      <c r="VL37" s="179"/>
      <c r="VM37" s="179"/>
      <c r="VN37" s="179"/>
      <c r="VO37" s="179"/>
      <c r="VP37" s="179"/>
      <c r="VQ37" s="179"/>
      <c r="VR37" s="179"/>
      <c r="VS37" s="179"/>
      <c r="VT37" s="179"/>
      <c r="VU37" s="179"/>
      <c r="VV37" s="179"/>
      <c r="VW37" s="179"/>
      <c r="VX37" s="179"/>
      <c r="VY37" s="179"/>
      <c r="VZ37" s="179"/>
      <c r="WA37" s="179"/>
      <c r="WB37" s="179"/>
      <c r="WC37" s="179"/>
      <c r="WD37" s="179"/>
      <c r="WE37" s="179"/>
      <c r="WF37" s="179"/>
      <c r="WG37" s="179"/>
      <c r="WH37" s="179"/>
      <c r="WI37" s="179"/>
      <c r="WJ37" s="179"/>
      <c r="WK37" s="179"/>
      <c r="WL37" s="179"/>
      <c r="WM37" s="179"/>
      <c r="WN37" s="179"/>
      <c r="WO37" s="179"/>
      <c r="WP37" s="179"/>
      <c r="WQ37" s="179"/>
      <c r="WR37" s="179"/>
      <c r="WS37" s="179"/>
      <c r="WT37" s="179"/>
      <c r="WU37" s="179"/>
      <c r="WV37" s="179"/>
      <c r="WW37" s="179"/>
      <c r="WX37" s="179"/>
      <c r="WY37" s="179"/>
      <c r="WZ37" s="179"/>
      <c r="XA37" s="179"/>
      <c r="XB37" s="179"/>
      <c r="XC37" s="179"/>
      <c r="XD37" s="179"/>
      <c r="XE37" s="179"/>
      <c r="XF37" s="179"/>
      <c r="XG37" s="179"/>
      <c r="XH37" s="179"/>
      <c r="XI37" s="179"/>
      <c r="XJ37" s="179"/>
      <c r="XK37" s="179"/>
      <c r="XL37" s="179"/>
      <c r="XM37" s="179"/>
      <c r="XN37" s="179"/>
      <c r="XO37" s="179"/>
      <c r="XP37" s="179"/>
      <c r="XQ37" s="179"/>
      <c r="XR37" s="179"/>
      <c r="XS37" s="179"/>
      <c r="XT37" s="179"/>
      <c r="XU37" s="179"/>
      <c r="XV37" s="179"/>
      <c r="XW37" s="179"/>
      <c r="XX37" s="179"/>
      <c r="XY37" s="179"/>
      <c r="XZ37" s="179"/>
      <c r="YA37" s="179"/>
      <c r="YB37" s="179"/>
      <c r="YC37" s="179"/>
      <c r="YD37" s="179"/>
      <c r="YE37" s="179"/>
      <c r="YF37" s="179"/>
      <c r="YG37" s="179"/>
      <c r="YH37" s="179"/>
      <c r="YI37" s="179"/>
      <c r="YJ37" s="179"/>
      <c r="YK37" s="179"/>
      <c r="YL37" s="179"/>
      <c r="YM37" s="179"/>
      <c r="YN37" s="179"/>
      <c r="YO37" s="179"/>
      <c r="YP37" s="179"/>
      <c r="YQ37" s="179"/>
      <c r="YR37" s="179"/>
      <c r="YS37" s="179"/>
      <c r="YT37" s="179"/>
      <c r="YU37" s="179"/>
      <c r="YV37" s="179"/>
      <c r="YW37" s="179"/>
      <c r="YX37" s="179"/>
      <c r="YY37" s="179"/>
      <c r="YZ37" s="179"/>
      <c r="ZA37" s="179"/>
      <c r="ZB37" s="179"/>
      <c r="ZC37" s="179"/>
      <c r="ZD37" s="179"/>
      <c r="ZE37" s="179"/>
      <c r="ZF37" s="179"/>
      <c r="ZG37" s="179"/>
      <c r="ZH37" s="179"/>
      <c r="ZI37" s="179"/>
      <c r="ZJ37" s="179"/>
      <c r="ZK37" s="179"/>
      <c r="ZL37" s="179"/>
      <c r="ZM37" s="179"/>
      <c r="ZN37" s="179"/>
      <c r="ZO37" s="179"/>
      <c r="ZP37" s="179"/>
      <c r="ZQ37" s="179"/>
      <c r="ZR37" s="179"/>
      <c r="ZS37" s="179"/>
      <c r="ZT37" s="179"/>
      <c r="ZU37" s="179"/>
      <c r="ZV37" s="179"/>
      <c r="ZW37" s="179"/>
      <c r="ZX37" s="179"/>
      <c r="ZY37" s="179"/>
      <c r="ZZ37" s="179"/>
      <c r="AAA37" s="179"/>
      <c r="AAB37" s="179"/>
      <c r="AAC37" s="179"/>
      <c r="AAD37" s="179"/>
      <c r="AAE37" s="179"/>
      <c r="AAF37" s="179"/>
      <c r="AAG37" s="179"/>
      <c r="AAH37" s="179"/>
      <c r="AAI37" s="179"/>
      <c r="AAJ37" s="179"/>
      <c r="AAK37" s="179"/>
      <c r="AAL37" s="179"/>
      <c r="AAM37" s="179"/>
      <c r="AAN37" s="179"/>
      <c r="AAO37" s="179"/>
      <c r="AAP37" s="179"/>
      <c r="AAQ37" s="179"/>
      <c r="AAR37" s="179"/>
      <c r="AAS37" s="179"/>
      <c r="AAT37" s="179"/>
      <c r="AAU37" s="179"/>
      <c r="AAV37" s="179"/>
      <c r="AAW37" s="179"/>
      <c r="AAX37" s="179"/>
      <c r="AAY37" s="179"/>
      <c r="AAZ37" s="179"/>
      <c r="ABA37" s="179"/>
      <c r="ABB37" s="179"/>
      <c r="ABC37" s="179"/>
      <c r="ABD37" s="179"/>
      <c r="ABE37" s="179"/>
      <c r="ABF37" s="179"/>
      <c r="ABG37" s="179"/>
      <c r="ABH37" s="179"/>
      <c r="ABI37" s="179"/>
      <c r="ABJ37" s="179"/>
      <c r="ABK37" s="179"/>
      <c r="ABL37" s="179"/>
      <c r="ABM37" s="179"/>
      <c r="ABN37" s="179"/>
      <c r="ABO37" s="179"/>
      <c r="ABP37" s="179"/>
      <c r="ABQ37" s="179"/>
      <c r="ABR37" s="179"/>
      <c r="ABS37" s="179"/>
      <c r="ABT37" s="179"/>
      <c r="ABU37" s="179"/>
      <c r="ABV37" s="179"/>
    </row>
    <row r="38" spans="1:750" s="31" customFormat="1" ht="30">
      <c r="A38" s="69" t="s">
        <v>99</v>
      </c>
      <c r="B38" s="70" t="s">
        <v>63</v>
      </c>
      <c r="C38" s="71">
        <v>3</v>
      </c>
      <c r="D38" s="72">
        <v>18</v>
      </c>
      <c r="E38" s="73">
        <v>9</v>
      </c>
      <c r="F38" s="73">
        <v>9</v>
      </c>
      <c r="G38" s="73"/>
      <c r="H38" s="73"/>
      <c r="I38" s="73"/>
      <c r="J38" s="35"/>
      <c r="K38" s="34"/>
      <c r="L38" s="34"/>
      <c r="M38" s="34"/>
      <c r="N38" s="36"/>
      <c r="O38" s="48"/>
      <c r="P38" s="37"/>
      <c r="Q38" s="74">
        <v>9</v>
      </c>
      <c r="R38" s="73">
        <v>9</v>
      </c>
      <c r="S38" s="73"/>
      <c r="T38" s="73"/>
      <c r="U38" s="75"/>
      <c r="V38" s="75" t="s">
        <v>27</v>
      </c>
      <c r="W38" s="76">
        <v>3</v>
      </c>
      <c r="X38" s="72"/>
      <c r="Y38" s="73"/>
      <c r="Z38" s="73"/>
      <c r="AA38" s="73"/>
      <c r="AB38" s="75"/>
      <c r="AC38" s="75"/>
      <c r="AD38" s="77"/>
      <c r="AE38" s="74"/>
      <c r="AF38" s="73"/>
      <c r="AG38" s="73"/>
      <c r="AH38" s="73"/>
      <c r="AI38" s="75"/>
      <c r="AJ38" s="75"/>
      <c r="AK38" s="78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</row>
    <row r="39" spans="1:750" s="31" customFormat="1" ht="15.75">
      <c r="A39" s="69" t="s">
        <v>107</v>
      </c>
      <c r="B39" s="70" t="s">
        <v>64</v>
      </c>
      <c r="C39" s="71">
        <v>3</v>
      </c>
      <c r="D39" s="72">
        <v>18</v>
      </c>
      <c r="E39" s="79">
        <v>9</v>
      </c>
      <c r="F39" s="73">
        <v>9</v>
      </c>
      <c r="G39" s="73"/>
      <c r="H39" s="73"/>
      <c r="I39" s="73"/>
      <c r="J39" s="35"/>
      <c r="K39" s="34"/>
      <c r="L39" s="34"/>
      <c r="M39" s="34"/>
      <c r="N39" s="36"/>
      <c r="O39" s="48"/>
      <c r="P39" s="37"/>
      <c r="Q39" s="74"/>
      <c r="R39" s="73"/>
      <c r="S39" s="73"/>
      <c r="T39" s="73"/>
      <c r="U39" s="75"/>
      <c r="V39" s="75"/>
      <c r="W39" s="76"/>
      <c r="X39" s="72">
        <v>9</v>
      </c>
      <c r="Y39" s="73">
        <v>9</v>
      </c>
      <c r="Z39" s="73"/>
      <c r="AA39" s="73"/>
      <c r="AB39" s="75"/>
      <c r="AC39" s="75" t="s">
        <v>24</v>
      </c>
      <c r="AD39" s="77">
        <v>3</v>
      </c>
      <c r="AE39" s="74"/>
      <c r="AF39" s="73"/>
      <c r="AG39" s="73"/>
      <c r="AH39" s="73"/>
      <c r="AI39" s="75"/>
      <c r="AJ39" s="75"/>
      <c r="AK39" s="76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</row>
    <row r="40" spans="1:750" s="31" customFormat="1" ht="15.75">
      <c r="A40" s="69" t="s">
        <v>108</v>
      </c>
      <c r="B40" s="70" t="s">
        <v>56</v>
      </c>
      <c r="C40" s="71">
        <v>1</v>
      </c>
      <c r="D40" s="80">
        <v>9</v>
      </c>
      <c r="E40" s="73">
        <v>9</v>
      </c>
      <c r="F40" s="73"/>
      <c r="G40" s="73"/>
      <c r="H40" s="73"/>
      <c r="I40" s="73"/>
      <c r="J40" s="35"/>
      <c r="K40" s="34"/>
      <c r="L40" s="34"/>
      <c r="M40" s="34"/>
      <c r="N40" s="36"/>
      <c r="O40" s="48"/>
      <c r="P40" s="37"/>
      <c r="Q40" s="74"/>
      <c r="R40" s="73"/>
      <c r="S40" s="73"/>
      <c r="T40" s="73"/>
      <c r="U40" s="75"/>
      <c r="V40" s="75"/>
      <c r="W40" s="76"/>
      <c r="X40" s="72"/>
      <c r="Y40" s="73"/>
      <c r="Z40" s="73"/>
      <c r="AA40" s="73"/>
      <c r="AB40" s="75"/>
      <c r="AC40" s="75"/>
      <c r="AD40" s="77"/>
      <c r="AE40" s="74">
        <v>9</v>
      </c>
      <c r="AF40" s="73"/>
      <c r="AG40" s="73"/>
      <c r="AH40" s="73"/>
      <c r="AI40" s="75"/>
      <c r="AJ40" s="75" t="s">
        <v>24</v>
      </c>
      <c r="AK40" s="76">
        <v>1</v>
      </c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</row>
    <row r="41" spans="1:750" s="31" customFormat="1" ht="18" customHeight="1">
      <c r="A41" s="69" t="s">
        <v>109</v>
      </c>
      <c r="B41" s="70" t="s">
        <v>101</v>
      </c>
      <c r="C41" s="71">
        <v>3</v>
      </c>
      <c r="D41" s="72">
        <v>18</v>
      </c>
      <c r="E41" s="73">
        <v>9</v>
      </c>
      <c r="F41" s="73">
        <v>9</v>
      </c>
      <c r="G41" s="73"/>
      <c r="H41" s="73"/>
      <c r="I41" s="73"/>
      <c r="J41" s="35"/>
      <c r="K41" s="34"/>
      <c r="L41" s="34"/>
      <c r="M41" s="34"/>
      <c r="N41" s="36"/>
      <c r="O41" s="48"/>
      <c r="P41" s="37"/>
      <c r="Q41" s="74">
        <v>9</v>
      </c>
      <c r="R41" s="73">
        <v>9</v>
      </c>
      <c r="S41" s="73"/>
      <c r="T41" s="73"/>
      <c r="U41" s="75"/>
      <c r="V41" s="75" t="s">
        <v>27</v>
      </c>
      <c r="W41" s="76">
        <v>3</v>
      </c>
      <c r="X41" s="72"/>
      <c r="Y41" s="73"/>
      <c r="Z41" s="73"/>
      <c r="AA41" s="73"/>
      <c r="AB41" s="75"/>
      <c r="AC41" s="75"/>
      <c r="AD41" s="77"/>
      <c r="AE41" s="74"/>
      <c r="AF41" s="73"/>
      <c r="AG41" s="73"/>
      <c r="AH41" s="73"/>
      <c r="AI41" s="75"/>
      <c r="AJ41" s="75"/>
      <c r="AK41" s="76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</row>
    <row r="42" spans="1:750" s="31" customFormat="1" ht="18" customHeight="1">
      <c r="A42" s="69" t="s">
        <v>110</v>
      </c>
      <c r="B42" s="70" t="s">
        <v>65</v>
      </c>
      <c r="C42" s="71">
        <v>2</v>
      </c>
      <c r="D42" s="72">
        <v>9</v>
      </c>
      <c r="E42" s="73"/>
      <c r="F42" s="73">
        <v>9</v>
      </c>
      <c r="G42" s="73"/>
      <c r="H42" s="73"/>
      <c r="I42" s="73"/>
      <c r="J42" s="35"/>
      <c r="K42" s="34"/>
      <c r="L42" s="34"/>
      <c r="M42" s="34"/>
      <c r="N42" s="36"/>
      <c r="O42" s="48"/>
      <c r="P42" s="37"/>
      <c r="Q42" s="74"/>
      <c r="R42" s="73"/>
      <c r="S42" s="73"/>
      <c r="T42" s="73"/>
      <c r="U42" s="75"/>
      <c r="V42" s="75"/>
      <c r="W42" s="76"/>
      <c r="X42" s="72"/>
      <c r="Y42" s="73">
        <v>9</v>
      </c>
      <c r="Z42" s="73"/>
      <c r="AA42" s="73"/>
      <c r="AB42" s="75"/>
      <c r="AC42" s="75" t="s">
        <v>24</v>
      </c>
      <c r="AD42" s="77">
        <v>2</v>
      </c>
      <c r="AE42" s="74"/>
      <c r="AF42" s="73"/>
      <c r="AG42" s="73"/>
      <c r="AH42" s="73"/>
      <c r="AI42" s="75"/>
      <c r="AJ42" s="75"/>
      <c r="AK42" s="76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</row>
    <row r="43" spans="1:750" s="31" customFormat="1" ht="15.75">
      <c r="A43" s="69" t="s">
        <v>111</v>
      </c>
      <c r="B43" s="49" t="s">
        <v>146</v>
      </c>
      <c r="C43" s="71">
        <v>3</v>
      </c>
      <c r="D43" s="72">
        <v>18</v>
      </c>
      <c r="E43" s="73">
        <v>9</v>
      </c>
      <c r="F43" s="73">
        <v>9</v>
      </c>
      <c r="G43" s="73"/>
      <c r="H43" s="73"/>
      <c r="I43" s="73"/>
      <c r="J43" s="35"/>
      <c r="K43" s="34"/>
      <c r="L43" s="34"/>
      <c r="M43" s="34"/>
      <c r="N43" s="36"/>
      <c r="O43" s="48"/>
      <c r="P43" s="37"/>
      <c r="Q43" s="74"/>
      <c r="R43" s="73"/>
      <c r="S43" s="73"/>
      <c r="T43" s="73"/>
      <c r="U43" s="75"/>
      <c r="V43" s="75"/>
      <c r="W43" s="76"/>
      <c r="X43" s="72"/>
      <c r="Y43" s="73"/>
      <c r="Z43" s="73"/>
      <c r="AA43" s="73"/>
      <c r="AB43" s="75"/>
      <c r="AC43" s="75"/>
      <c r="AD43" s="77"/>
      <c r="AE43" s="74">
        <v>9</v>
      </c>
      <c r="AF43" s="73">
        <v>9</v>
      </c>
      <c r="AG43" s="73"/>
      <c r="AH43" s="73"/>
      <c r="AI43" s="75"/>
      <c r="AJ43" s="75" t="s">
        <v>24</v>
      </c>
      <c r="AK43" s="76">
        <v>3</v>
      </c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</row>
    <row r="44" spans="1:750" s="31" customFormat="1" ht="15.75">
      <c r="A44" s="69" t="s">
        <v>112</v>
      </c>
      <c r="B44" s="49" t="s">
        <v>93</v>
      </c>
      <c r="C44" s="71">
        <v>2</v>
      </c>
      <c r="D44" s="72">
        <v>9</v>
      </c>
      <c r="E44" s="73"/>
      <c r="F44" s="73">
        <v>9</v>
      </c>
      <c r="G44" s="73"/>
      <c r="H44" s="73"/>
      <c r="I44" s="73"/>
      <c r="J44" s="35"/>
      <c r="K44" s="34"/>
      <c r="L44" s="34"/>
      <c r="M44" s="34"/>
      <c r="N44" s="36"/>
      <c r="O44" s="48"/>
      <c r="P44" s="37"/>
      <c r="Q44" s="74"/>
      <c r="R44" s="73"/>
      <c r="S44" s="73"/>
      <c r="T44" s="73"/>
      <c r="U44" s="75"/>
      <c r="V44" s="75"/>
      <c r="W44" s="76"/>
      <c r="X44" s="72"/>
      <c r="Y44" s="73">
        <v>9</v>
      </c>
      <c r="Z44" s="73"/>
      <c r="AA44" s="73"/>
      <c r="AB44" s="75"/>
      <c r="AC44" s="75" t="s">
        <v>24</v>
      </c>
      <c r="AD44" s="77">
        <v>2</v>
      </c>
      <c r="AE44" s="74"/>
      <c r="AF44" s="73"/>
      <c r="AG44" s="73"/>
      <c r="AH44" s="73"/>
      <c r="AI44" s="75"/>
      <c r="AJ44" s="75"/>
      <c r="AK44" s="76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</row>
    <row r="45" spans="1:750" s="31" customFormat="1" ht="15.75">
      <c r="A45" s="69" t="s">
        <v>113</v>
      </c>
      <c r="B45" s="49" t="s">
        <v>100</v>
      </c>
      <c r="C45" s="71">
        <v>1</v>
      </c>
      <c r="D45" s="72">
        <v>9</v>
      </c>
      <c r="E45" s="73"/>
      <c r="F45" s="73">
        <v>9</v>
      </c>
      <c r="G45" s="73"/>
      <c r="H45" s="73"/>
      <c r="I45" s="73"/>
      <c r="J45" s="35"/>
      <c r="K45" s="34"/>
      <c r="L45" s="34"/>
      <c r="M45" s="34"/>
      <c r="N45" s="36"/>
      <c r="O45" s="48"/>
      <c r="P45" s="37"/>
      <c r="Q45" s="74"/>
      <c r="R45" s="73"/>
      <c r="S45" s="73"/>
      <c r="T45" s="73"/>
      <c r="U45" s="75"/>
      <c r="V45" s="75"/>
      <c r="W45" s="76"/>
      <c r="X45" s="72"/>
      <c r="Y45" s="73">
        <v>9</v>
      </c>
      <c r="Z45" s="73"/>
      <c r="AA45" s="73"/>
      <c r="AB45" s="75"/>
      <c r="AC45" s="75" t="s">
        <v>24</v>
      </c>
      <c r="AD45" s="77">
        <v>1</v>
      </c>
      <c r="AE45" s="74"/>
      <c r="AF45" s="73"/>
      <c r="AG45" s="73"/>
      <c r="AH45" s="73"/>
      <c r="AI45" s="75"/>
      <c r="AJ45" s="75"/>
      <c r="AK45" s="76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</row>
    <row r="46" spans="1:750" s="31" customFormat="1" ht="18" customHeight="1">
      <c r="A46" s="69" t="s">
        <v>114</v>
      </c>
      <c r="B46" s="70" t="s">
        <v>122</v>
      </c>
      <c r="C46" s="71">
        <v>1</v>
      </c>
      <c r="D46" s="72">
        <v>9</v>
      </c>
      <c r="E46" s="73">
        <v>9</v>
      </c>
      <c r="F46" s="73"/>
      <c r="G46" s="73"/>
      <c r="H46" s="73"/>
      <c r="I46" s="73"/>
      <c r="J46" s="35"/>
      <c r="K46" s="34"/>
      <c r="L46" s="34"/>
      <c r="M46" s="34"/>
      <c r="N46" s="36"/>
      <c r="O46" s="48"/>
      <c r="P46" s="37"/>
      <c r="Q46" s="74"/>
      <c r="R46" s="73"/>
      <c r="S46" s="73"/>
      <c r="T46" s="73"/>
      <c r="U46" s="75"/>
      <c r="V46" s="75"/>
      <c r="W46" s="76"/>
      <c r="X46" s="72"/>
      <c r="Y46" s="73"/>
      <c r="Z46" s="73"/>
      <c r="AA46" s="73"/>
      <c r="AB46" s="75"/>
      <c r="AC46" s="75"/>
      <c r="AD46" s="77"/>
      <c r="AE46" s="74">
        <v>9</v>
      </c>
      <c r="AF46" s="73"/>
      <c r="AG46" s="73"/>
      <c r="AH46" s="73"/>
      <c r="AI46" s="75"/>
      <c r="AJ46" s="75" t="s">
        <v>24</v>
      </c>
      <c r="AK46" s="76">
        <v>1</v>
      </c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</row>
    <row r="47" spans="1:750" s="31" customFormat="1" ht="15.75">
      <c r="A47" s="69" t="s">
        <v>115</v>
      </c>
      <c r="B47" s="70" t="s">
        <v>66</v>
      </c>
      <c r="C47" s="71">
        <v>4</v>
      </c>
      <c r="D47" s="72">
        <v>27</v>
      </c>
      <c r="E47" s="73">
        <v>9</v>
      </c>
      <c r="F47" s="73">
        <v>18</v>
      </c>
      <c r="G47" s="73"/>
      <c r="H47" s="73"/>
      <c r="I47" s="73"/>
      <c r="J47" s="35"/>
      <c r="K47" s="34"/>
      <c r="L47" s="34"/>
      <c r="M47" s="34"/>
      <c r="N47" s="36"/>
      <c r="O47" s="48"/>
      <c r="P47" s="37"/>
      <c r="Q47" s="74"/>
      <c r="R47" s="73"/>
      <c r="S47" s="73"/>
      <c r="T47" s="73"/>
      <c r="U47" s="75"/>
      <c r="V47" s="75"/>
      <c r="W47" s="76"/>
      <c r="X47" s="72">
        <v>9</v>
      </c>
      <c r="Y47" s="73">
        <v>18</v>
      </c>
      <c r="Z47" s="73"/>
      <c r="AA47" s="73"/>
      <c r="AB47" s="75"/>
      <c r="AC47" s="75" t="s">
        <v>27</v>
      </c>
      <c r="AD47" s="77">
        <v>4</v>
      </c>
      <c r="AE47" s="74"/>
      <c r="AF47" s="73"/>
      <c r="AG47" s="73"/>
      <c r="AH47" s="73"/>
      <c r="AI47" s="75"/>
      <c r="AJ47" s="75"/>
      <c r="AK47" s="76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</row>
    <row r="48" spans="1:750" s="31" customFormat="1" ht="15.75">
      <c r="A48" s="69" t="s">
        <v>116</v>
      </c>
      <c r="B48" s="70" t="s">
        <v>67</v>
      </c>
      <c r="C48" s="71">
        <v>1</v>
      </c>
      <c r="D48" s="72">
        <v>9</v>
      </c>
      <c r="E48" s="73">
        <v>9</v>
      </c>
      <c r="F48" s="73"/>
      <c r="G48" s="73"/>
      <c r="H48" s="73"/>
      <c r="I48" s="73"/>
      <c r="J48" s="35"/>
      <c r="K48" s="34"/>
      <c r="L48" s="34"/>
      <c r="M48" s="34"/>
      <c r="N48" s="36"/>
      <c r="O48" s="48"/>
      <c r="P48" s="37"/>
      <c r="Q48" s="74"/>
      <c r="R48" s="73"/>
      <c r="S48" s="73"/>
      <c r="T48" s="73"/>
      <c r="U48" s="75"/>
      <c r="V48" s="75"/>
      <c r="W48" s="76"/>
      <c r="X48" s="72"/>
      <c r="Y48" s="73"/>
      <c r="Z48" s="73"/>
      <c r="AA48" s="73"/>
      <c r="AB48" s="75"/>
      <c r="AC48" s="75"/>
      <c r="AD48" s="77"/>
      <c r="AE48" s="74">
        <v>9</v>
      </c>
      <c r="AF48" s="73"/>
      <c r="AG48" s="73"/>
      <c r="AH48" s="73"/>
      <c r="AI48" s="75"/>
      <c r="AJ48" s="75" t="s">
        <v>24</v>
      </c>
      <c r="AK48" s="76">
        <v>1</v>
      </c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</row>
    <row r="49" spans="1:48" s="31" customFormat="1" ht="30">
      <c r="A49" s="69" t="s">
        <v>117</v>
      </c>
      <c r="B49" s="70" t="s">
        <v>68</v>
      </c>
      <c r="C49" s="71">
        <v>3</v>
      </c>
      <c r="D49" s="72">
        <v>18</v>
      </c>
      <c r="E49" s="73"/>
      <c r="F49" s="81">
        <v>18</v>
      </c>
      <c r="G49" s="73"/>
      <c r="H49" s="73"/>
      <c r="I49" s="73"/>
      <c r="J49" s="35"/>
      <c r="K49" s="34"/>
      <c r="L49" s="34"/>
      <c r="M49" s="34"/>
      <c r="N49" s="36"/>
      <c r="O49" s="48"/>
      <c r="P49" s="37"/>
      <c r="Q49" s="74"/>
      <c r="R49" s="73"/>
      <c r="S49" s="73"/>
      <c r="T49" s="73"/>
      <c r="U49" s="75"/>
      <c r="V49" s="75"/>
      <c r="W49" s="76"/>
      <c r="X49" s="72"/>
      <c r="Y49" s="73">
        <v>18</v>
      </c>
      <c r="Z49" s="73"/>
      <c r="AA49" s="73"/>
      <c r="AB49" s="75"/>
      <c r="AC49" s="75" t="s">
        <v>24</v>
      </c>
      <c r="AD49" s="77">
        <v>3</v>
      </c>
      <c r="AE49" s="74"/>
      <c r="AF49" s="81"/>
      <c r="AG49" s="73"/>
      <c r="AH49" s="73"/>
      <c r="AI49" s="75"/>
      <c r="AJ49" s="75"/>
      <c r="AK49" s="76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</row>
    <row r="50" spans="1:48" s="31" customFormat="1" ht="30">
      <c r="A50" s="69" t="s">
        <v>124</v>
      </c>
      <c r="B50" s="70" t="s">
        <v>144</v>
      </c>
      <c r="C50" s="71">
        <f>SUM(P50+W50+AD50+AK50)</f>
        <v>3</v>
      </c>
      <c r="D50" s="72">
        <v>18</v>
      </c>
      <c r="E50" s="73">
        <v>9</v>
      </c>
      <c r="F50" s="82">
        <v>9</v>
      </c>
      <c r="G50" s="72"/>
      <c r="H50" s="73"/>
      <c r="I50" s="73"/>
      <c r="J50" s="35"/>
      <c r="K50" s="34"/>
      <c r="L50" s="34"/>
      <c r="M50" s="34"/>
      <c r="N50" s="36"/>
      <c r="O50" s="48"/>
      <c r="P50" s="37"/>
      <c r="Q50" s="74"/>
      <c r="R50" s="73"/>
      <c r="S50" s="73"/>
      <c r="T50" s="73"/>
      <c r="U50" s="75"/>
      <c r="V50" s="75"/>
      <c r="W50" s="76"/>
      <c r="X50" s="72"/>
      <c r="Y50" s="73"/>
      <c r="Z50" s="73"/>
      <c r="AA50" s="73"/>
      <c r="AB50" s="75"/>
      <c r="AC50" s="75"/>
      <c r="AD50" s="77"/>
      <c r="AE50" s="83">
        <v>9</v>
      </c>
      <c r="AF50" s="82">
        <v>9</v>
      </c>
      <c r="AG50" s="72"/>
      <c r="AH50" s="73"/>
      <c r="AI50" s="75"/>
      <c r="AJ50" s="75" t="s">
        <v>27</v>
      </c>
      <c r="AK50" s="76">
        <v>3</v>
      </c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</row>
    <row r="51" spans="1:48" s="31" customFormat="1" ht="18" customHeight="1">
      <c r="A51" s="69" t="s">
        <v>125</v>
      </c>
      <c r="B51" s="70" t="s">
        <v>69</v>
      </c>
      <c r="C51" s="71">
        <v>3</v>
      </c>
      <c r="D51" s="72">
        <v>18</v>
      </c>
      <c r="E51" s="73">
        <v>9</v>
      </c>
      <c r="F51" s="73">
        <v>9</v>
      </c>
      <c r="G51" s="73"/>
      <c r="H51" s="73"/>
      <c r="I51" s="73"/>
      <c r="J51" s="35"/>
      <c r="K51" s="34"/>
      <c r="L51" s="34"/>
      <c r="M51" s="34"/>
      <c r="N51" s="36"/>
      <c r="O51" s="48"/>
      <c r="P51" s="37"/>
      <c r="Q51" s="74">
        <v>9</v>
      </c>
      <c r="R51" s="73">
        <v>9</v>
      </c>
      <c r="S51" s="73"/>
      <c r="T51" s="73"/>
      <c r="U51" s="75"/>
      <c r="V51" s="75" t="s">
        <v>27</v>
      </c>
      <c r="W51" s="76">
        <v>3</v>
      </c>
      <c r="X51" s="72"/>
      <c r="Y51" s="73"/>
      <c r="Z51" s="73"/>
      <c r="AA51" s="73"/>
      <c r="AB51" s="75"/>
      <c r="AC51" s="75"/>
      <c r="AD51" s="77"/>
      <c r="AE51" s="74"/>
      <c r="AF51" s="73"/>
      <c r="AG51" s="73"/>
      <c r="AH51" s="73"/>
      <c r="AI51" s="75"/>
      <c r="AJ51" s="75"/>
      <c r="AK51" s="76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</row>
    <row r="52" spans="1:48" s="31" customFormat="1" ht="18" customHeight="1">
      <c r="A52" s="69" t="s">
        <v>126</v>
      </c>
      <c r="B52" s="70" t="s">
        <v>70</v>
      </c>
      <c r="C52" s="71">
        <v>2</v>
      </c>
      <c r="D52" s="72">
        <v>9</v>
      </c>
      <c r="E52" s="73"/>
      <c r="F52" s="73">
        <v>9</v>
      </c>
      <c r="G52" s="73"/>
      <c r="H52" s="73"/>
      <c r="I52" s="73"/>
      <c r="J52" s="35"/>
      <c r="K52" s="34"/>
      <c r="L52" s="34"/>
      <c r="M52" s="34"/>
      <c r="N52" s="36"/>
      <c r="O52" s="48"/>
      <c r="P52" s="37"/>
      <c r="Q52" s="84"/>
      <c r="R52" s="73"/>
      <c r="S52" s="73"/>
      <c r="T52" s="73"/>
      <c r="U52" s="75"/>
      <c r="V52" s="75"/>
      <c r="W52" s="76"/>
      <c r="X52" s="72"/>
      <c r="Y52" s="73"/>
      <c r="Z52" s="73"/>
      <c r="AA52" s="73"/>
      <c r="AB52" s="75"/>
      <c r="AC52" s="75"/>
      <c r="AD52" s="77"/>
      <c r="AE52" s="74"/>
      <c r="AF52" s="73">
        <v>9</v>
      </c>
      <c r="AG52" s="73"/>
      <c r="AH52" s="73"/>
      <c r="AI52" s="75"/>
      <c r="AJ52" s="75" t="s">
        <v>24</v>
      </c>
      <c r="AK52" s="76">
        <v>2</v>
      </c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</row>
    <row r="53" spans="1:48" s="31" customFormat="1" ht="21" customHeight="1">
      <c r="A53" s="69" t="s">
        <v>127</v>
      </c>
      <c r="B53" s="70" t="s">
        <v>149</v>
      </c>
      <c r="C53" s="71">
        <v>3</v>
      </c>
      <c r="D53" s="72">
        <v>18</v>
      </c>
      <c r="E53" s="73">
        <v>18</v>
      </c>
      <c r="F53" s="73"/>
      <c r="G53" s="73"/>
      <c r="H53" s="73"/>
      <c r="I53" s="73"/>
      <c r="J53" s="35"/>
      <c r="K53" s="34"/>
      <c r="L53" s="34"/>
      <c r="M53" s="34"/>
      <c r="N53" s="36"/>
      <c r="O53" s="48"/>
      <c r="P53" s="37"/>
      <c r="Q53" s="74"/>
      <c r="R53" s="73"/>
      <c r="S53" s="73"/>
      <c r="T53" s="73"/>
      <c r="U53" s="75"/>
      <c r="V53" s="75"/>
      <c r="W53" s="76"/>
      <c r="X53" s="72"/>
      <c r="Y53" s="73"/>
      <c r="Z53" s="73"/>
      <c r="AA53" s="73"/>
      <c r="AB53" s="75"/>
      <c r="AC53" s="75"/>
      <c r="AD53" s="77"/>
      <c r="AE53" s="84">
        <v>18</v>
      </c>
      <c r="AF53" s="73"/>
      <c r="AG53" s="73"/>
      <c r="AH53" s="73"/>
      <c r="AI53" s="75"/>
      <c r="AJ53" s="75" t="s">
        <v>24</v>
      </c>
      <c r="AK53" s="76">
        <v>3</v>
      </c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</row>
    <row r="54" spans="1:48" s="31" customFormat="1" ht="15.75">
      <c r="A54" s="69" t="s">
        <v>128</v>
      </c>
      <c r="B54" s="70" t="s">
        <v>72</v>
      </c>
      <c r="C54" s="71">
        <v>3</v>
      </c>
      <c r="D54" s="72">
        <v>18</v>
      </c>
      <c r="E54" s="73">
        <v>9</v>
      </c>
      <c r="F54" s="73">
        <v>9</v>
      </c>
      <c r="G54" s="73"/>
      <c r="H54" s="73"/>
      <c r="I54" s="73"/>
      <c r="J54" s="35"/>
      <c r="K54" s="34"/>
      <c r="L54" s="34"/>
      <c r="M54" s="34"/>
      <c r="N54" s="36"/>
      <c r="O54" s="48"/>
      <c r="P54" s="37"/>
      <c r="Q54" s="74"/>
      <c r="R54" s="73"/>
      <c r="S54" s="73"/>
      <c r="T54" s="73"/>
      <c r="U54" s="75"/>
      <c r="V54" s="75"/>
      <c r="W54" s="76"/>
      <c r="X54" s="72"/>
      <c r="Y54" s="73"/>
      <c r="Z54" s="73"/>
      <c r="AA54" s="73"/>
      <c r="AB54" s="75"/>
      <c r="AC54" s="75"/>
      <c r="AD54" s="77"/>
      <c r="AE54" s="74">
        <v>9</v>
      </c>
      <c r="AF54" s="73">
        <v>9</v>
      </c>
      <c r="AG54" s="73"/>
      <c r="AH54" s="73"/>
      <c r="AI54" s="75"/>
      <c r="AJ54" s="75" t="s">
        <v>27</v>
      </c>
      <c r="AK54" s="76">
        <v>3</v>
      </c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</row>
    <row r="55" spans="1:48" s="31" customFormat="1" ht="21.6" customHeight="1" thickBot="1">
      <c r="A55" s="69" t="s">
        <v>129</v>
      </c>
      <c r="B55" s="70" t="s">
        <v>74</v>
      </c>
      <c r="C55" s="85">
        <v>2</v>
      </c>
      <c r="D55" s="72">
        <v>9</v>
      </c>
      <c r="E55" s="73"/>
      <c r="F55" s="73">
        <v>9</v>
      </c>
      <c r="G55" s="73"/>
      <c r="H55" s="73"/>
      <c r="I55" s="73"/>
      <c r="J55" s="35"/>
      <c r="K55" s="34"/>
      <c r="L55" s="34"/>
      <c r="M55" s="34"/>
      <c r="N55" s="36"/>
      <c r="O55" s="48"/>
      <c r="P55" s="37"/>
      <c r="Q55" s="74"/>
      <c r="R55" s="73"/>
      <c r="S55" s="73"/>
      <c r="T55" s="73"/>
      <c r="U55" s="75"/>
      <c r="V55" s="75"/>
      <c r="W55" s="76"/>
      <c r="X55" s="72"/>
      <c r="Y55" s="73"/>
      <c r="Z55" s="73"/>
      <c r="AA55" s="73"/>
      <c r="AB55" s="75"/>
      <c r="AC55" s="75"/>
      <c r="AD55" s="77"/>
      <c r="AE55" s="74"/>
      <c r="AF55" s="73">
        <v>9</v>
      </c>
      <c r="AG55" s="73"/>
      <c r="AH55" s="73"/>
      <c r="AI55" s="75"/>
      <c r="AJ55" s="75" t="s">
        <v>24</v>
      </c>
      <c r="AK55" s="76">
        <v>2</v>
      </c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</row>
    <row r="56" spans="1:48" s="90" customFormat="1" ht="22.5" customHeight="1" thickBot="1">
      <c r="A56" s="198" t="s">
        <v>75</v>
      </c>
      <c r="B56" s="198"/>
      <c r="C56" s="86">
        <f>SUM(C32:C36,C38:C55)</f>
        <v>80</v>
      </c>
      <c r="D56" s="87">
        <f>SUM(D32:D36,D38:D55)</f>
        <v>570</v>
      </c>
      <c r="E56" s="87">
        <f t="shared" ref="E56:N56" si="1">SUM(E32:E35,E38:E55)</f>
        <v>132</v>
      </c>
      <c r="F56" s="87">
        <f t="shared" si="1"/>
        <v>162</v>
      </c>
      <c r="G56" s="87">
        <f t="shared" si="1"/>
        <v>0</v>
      </c>
      <c r="H56" s="87">
        <f t="shared" si="1"/>
        <v>60</v>
      </c>
      <c r="I56" s="88">
        <f t="shared" si="1"/>
        <v>96</v>
      </c>
      <c r="J56" s="87">
        <f t="shared" si="1"/>
        <v>0</v>
      </c>
      <c r="K56" s="87">
        <f t="shared" si="1"/>
        <v>0</v>
      </c>
      <c r="L56" s="87">
        <f t="shared" si="1"/>
        <v>0</v>
      </c>
      <c r="M56" s="87">
        <f t="shared" si="1"/>
        <v>30</v>
      </c>
      <c r="N56" s="87">
        <f t="shared" si="1"/>
        <v>18</v>
      </c>
      <c r="O56" s="87"/>
      <c r="P56" s="88">
        <f t="shared" ref="P56:U56" si="2">SUM(P32:P35,P38:P55)</f>
        <v>5</v>
      </c>
      <c r="Q56" s="87">
        <f t="shared" si="2"/>
        <v>27</v>
      </c>
      <c r="R56" s="87">
        <f t="shared" si="2"/>
        <v>36</v>
      </c>
      <c r="S56" s="87">
        <f t="shared" si="2"/>
        <v>0</v>
      </c>
      <c r="T56" s="87">
        <f t="shared" si="2"/>
        <v>30</v>
      </c>
      <c r="U56" s="87">
        <f t="shared" si="2"/>
        <v>18</v>
      </c>
      <c r="V56" s="87"/>
      <c r="W56" s="88">
        <f>SUM(W32:W36,W38:W55)</f>
        <v>18</v>
      </c>
      <c r="X56" s="87">
        <f>SUM(X32:X35,X38:X55)</f>
        <v>33</v>
      </c>
      <c r="Y56" s="87">
        <f>SUM(Y32:Y35,Y38:Y55)</f>
        <v>81</v>
      </c>
      <c r="Z56" s="87">
        <f>SUM(Z32:Z35,Z38:Z55)</f>
        <v>0</v>
      </c>
      <c r="AA56" s="87">
        <f>SUM(AA32:AA35,AA38:AA55)</f>
        <v>0</v>
      </c>
      <c r="AB56" s="87">
        <f>SUM(AB32:AB35,AB38:AB55)</f>
        <v>30</v>
      </c>
      <c r="AC56" s="87"/>
      <c r="AD56" s="88">
        <f>SUM(AD32:AD36,AD38:AD55)</f>
        <v>28</v>
      </c>
      <c r="AE56" s="87">
        <f>SUM(AE32:AE35,AE38:AE55)</f>
        <v>72</v>
      </c>
      <c r="AF56" s="87">
        <f>SUM(AF32:AF35,AF38:AF55)</f>
        <v>45</v>
      </c>
      <c r="AG56" s="87">
        <f>SUM(AG32:AG35,AG38:AG55)</f>
        <v>0</v>
      </c>
      <c r="AH56" s="87">
        <f>SUM(AH32:AH35,AH38:AH55)</f>
        <v>0</v>
      </c>
      <c r="AI56" s="87">
        <f>SUM(AI32:AI35,AI38:AI55)</f>
        <v>30</v>
      </c>
      <c r="AJ56" s="87"/>
      <c r="AK56" s="88">
        <f>SUM(AK32:AK35,AK38:AK55)</f>
        <v>29</v>
      </c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</row>
    <row r="57" spans="1:48" s="90" customFormat="1" ht="24.75" customHeight="1" thickBot="1">
      <c r="A57" s="198" t="s">
        <v>76</v>
      </c>
      <c r="B57" s="198"/>
      <c r="C57" s="91">
        <f t="shared" ref="C57:N57" si="3">SUM(C30,C56)</f>
        <v>120</v>
      </c>
      <c r="D57" s="87">
        <f t="shared" si="3"/>
        <v>876</v>
      </c>
      <c r="E57" s="87">
        <f t="shared" si="3"/>
        <v>312</v>
      </c>
      <c r="F57" s="87">
        <f t="shared" si="3"/>
        <v>288</v>
      </c>
      <c r="G57" s="87">
        <f t="shared" si="3"/>
        <v>0</v>
      </c>
      <c r="H57" s="87">
        <f t="shared" si="3"/>
        <v>60</v>
      </c>
      <c r="I57" s="88">
        <f t="shared" si="3"/>
        <v>96</v>
      </c>
      <c r="J57" s="87">
        <f t="shared" si="3"/>
        <v>117</v>
      </c>
      <c r="K57" s="87">
        <f t="shared" si="3"/>
        <v>63</v>
      </c>
      <c r="L57" s="87">
        <f t="shared" si="3"/>
        <v>0</v>
      </c>
      <c r="M57" s="87">
        <f t="shared" si="3"/>
        <v>30</v>
      </c>
      <c r="N57" s="87">
        <f t="shared" si="3"/>
        <v>18</v>
      </c>
      <c r="O57" s="87"/>
      <c r="P57" s="88">
        <f t="shared" ref="P57:U57" si="4">SUM(P30,P56)</f>
        <v>30</v>
      </c>
      <c r="Q57" s="87">
        <f t="shared" si="4"/>
        <v>90</v>
      </c>
      <c r="R57" s="87">
        <f t="shared" si="4"/>
        <v>81</v>
      </c>
      <c r="S57" s="87">
        <f t="shared" si="4"/>
        <v>0</v>
      </c>
      <c r="T57" s="87">
        <f t="shared" si="4"/>
        <v>30</v>
      </c>
      <c r="U57" s="87">
        <f t="shared" si="4"/>
        <v>18</v>
      </c>
      <c r="V57" s="87"/>
      <c r="W57" s="88">
        <f t="shared" ref="W57:AB57" si="5">SUM(W30,W56)</f>
        <v>30</v>
      </c>
      <c r="X57" s="87">
        <f t="shared" si="5"/>
        <v>33</v>
      </c>
      <c r="Y57" s="87">
        <f t="shared" si="5"/>
        <v>99</v>
      </c>
      <c r="Z57" s="87">
        <f t="shared" si="5"/>
        <v>0</v>
      </c>
      <c r="AA57" s="87">
        <f t="shared" si="5"/>
        <v>0</v>
      </c>
      <c r="AB57" s="87">
        <f t="shared" si="5"/>
        <v>30</v>
      </c>
      <c r="AC57" s="87"/>
      <c r="AD57" s="88">
        <f t="shared" ref="AD57:AI57" si="6">SUM(AD30,AD56)</f>
        <v>31</v>
      </c>
      <c r="AE57" s="87">
        <f t="shared" si="6"/>
        <v>72</v>
      </c>
      <c r="AF57" s="87">
        <f t="shared" si="6"/>
        <v>45</v>
      </c>
      <c r="AG57" s="87">
        <f t="shared" si="6"/>
        <v>0</v>
      </c>
      <c r="AH57" s="87">
        <f t="shared" si="6"/>
        <v>0</v>
      </c>
      <c r="AI57" s="87">
        <f t="shared" si="6"/>
        <v>30</v>
      </c>
      <c r="AJ57" s="87"/>
      <c r="AK57" s="88">
        <f>SUM(AK30,AK56)</f>
        <v>29</v>
      </c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</row>
    <row r="58" spans="1:48" s="90" customFormat="1" ht="31.5" customHeight="1" thickBot="1">
      <c r="A58" s="199" t="s">
        <v>77</v>
      </c>
      <c r="B58" s="199"/>
      <c r="C58" s="92">
        <f t="shared" ref="C58:I58" si="7">SUM(C57)</f>
        <v>120</v>
      </c>
      <c r="D58" s="139">
        <f t="shared" si="7"/>
        <v>876</v>
      </c>
      <c r="E58" s="139">
        <f t="shared" si="7"/>
        <v>312</v>
      </c>
      <c r="F58" s="139">
        <f t="shared" si="7"/>
        <v>288</v>
      </c>
      <c r="G58" s="139">
        <f t="shared" si="7"/>
        <v>0</v>
      </c>
      <c r="H58" s="139">
        <f t="shared" si="7"/>
        <v>60</v>
      </c>
      <c r="I58" s="139">
        <f t="shared" si="7"/>
        <v>96</v>
      </c>
      <c r="J58" s="193">
        <f>SUM(J57:N57)</f>
        <v>228</v>
      </c>
      <c r="K58" s="193"/>
      <c r="L58" s="193"/>
      <c r="M58" s="193"/>
      <c r="N58" s="193"/>
      <c r="O58" s="170"/>
      <c r="P58" s="170">
        <f>SUM(P57)</f>
        <v>30</v>
      </c>
      <c r="Q58" s="193">
        <f>SUM(Q57:U57)</f>
        <v>219</v>
      </c>
      <c r="R58" s="193"/>
      <c r="S58" s="193"/>
      <c r="T58" s="193"/>
      <c r="U58" s="193"/>
      <c r="V58" s="170"/>
      <c r="W58" s="170">
        <f>SUM(W57)</f>
        <v>30</v>
      </c>
      <c r="X58" s="193">
        <f>SUM(X57:AB57)</f>
        <v>162</v>
      </c>
      <c r="Y58" s="193"/>
      <c r="Z58" s="193"/>
      <c r="AA58" s="193"/>
      <c r="AB58" s="193"/>
      <c r="AC58" s="170"/>
      <c r="AD58" s="170">
        <f>SUM(AD57)</f>
        <v>31</v>
      </c>
      <c r="AE58" s="193">
        <f>SUM(AE57:AI57)</f>
        <v>147</v>
      </c>
      <c r="AF58" s="193"/>
      <c r="AG58" s="193"/>
      <c r="AH58" s="193"/>
      <c r="AI58" s="193"/>
      <c r="AJ58" s="170"/>
      <c r="AK58" s="170">
        <f>SUM(AK57)</f>
        <v>29</v>
      </c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</row>
    <row r="59" spans="1:48" s="94" customFormat="1" ht="19.5" customHeight="1" thickBot="1">
      <c r="A59" s="208" t="s">
        <v>78</v>
      </c>
      <c r="B59" s="208"/>
      <c r="C59" s="176">
        <v>120</v>
      </c>
      <c r="D59" s="176"/>
      <c r="E59" s="176"/>
      <c r="F59" s="176"/>
      <c r="G59" s="176"/>
      <c r="H59" s="176"/>
      <c r="I59" s="176"/>
      <c r="J59" s="209">
        <f>SUM(J58,Q58)</f>
        <v>447</v>
      </c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>
        <f>SUM(P58,W58)</f>
        <v>60</v>
      </c>
      <c r="W59" s="209"/>
      <c r="X59" s="209">
        <f>SUM(X58,AE58)</f>
        <v>309</v>
      </c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>
        <f>SUM(AD58,AK58)</f>
        <v>60</v>
      </c>
      <c r="AK59" s="209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</row>
    <row r="60" spans="1:48" ht="22.5" customHeight="1" thickBot="1">
      <c r="A60" s="200" t="s">
        <v>123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1"/>
    </row>
    <row r="61" spans="1:48">
      <c r="A61" s="15" t="s">
        <v>99</v>
      </c>
      <c r="B61" s="49" t="s">
        <v>89</v>
      </c>
      <c r="C61" s="100">
        <v>3</v>
      </c>
      <c r="D61" s="41">
        <v>18</v>
      </c>
      <c r="E61" s="99">
        <v>9</v>
      </c>
      <c r="F61" s="34">
        <v>9</v>
      </c>
      <c r="G61" s="34"/>
      <c r="H61" s="34"/>
      <c r="I61" s="34"/>
      <c r="J61" s="35"/>
      <c r="K61" s="34"/>
      <c r="L61" s="34"/>
      <c r="M61" s="34"/>
      <c r="N61" s="36"/>
      <c r="O61" s="48"/>
      <c r="P61" s="37"/>
      <c r="Q61" s="35"/>
      <c r="R61" s="34"/>
      <c r="S61" s="34"/>
      <c r="T61" s="34"/>
      <c r="U61" s="36"/>
      <c r="V61" s="36"/>
      <c r="W61" s="40"/>
      <c r="X61" s="41">
        <v>9</v>
      </c>
      <c r="Y61" s="34">
        <v>9</v>
      </c>
      <c r="Z61" s="34"/>
      <c r="AA61" s="34"/>
      <c r="AB61" s="36"/>
      <c r="AC61" s="36" t="s">
        <v>27</v>
      </c>
      <c r="AD61" s="37">
        <v>3</v>
      </c>
      <c r="AE61" s="35"/>
      <c r="AF61" s="34"/>
      <c r="AG61" s="34"/>
      <c r="AH61" s="34"/>
      <c r="AI61" s="36"/>
      <c r="AJ61" s="36"/>
      <c r="AK61" s="40"/>
    </row>
    <row r="62" spans="1:48" ht="30">
      <c r="A62" s="15" t="s">
        <v>107</v>
      </c>
      <c r="B62" s="49" t="s">
        <v>90</v>
      </c>
      <c r="C62" s="100">
        <v>3</v>
      </c>
      <c r="D62" s="41">
        <v>18</v>
      </c>
      <c r="E62" s="99">
        <v>9</v>
      </c>
      <c r="F62" s="34">
        <v>9</v>
      </c>
      <c r="G62" s="34"/>
      <c r="H62" s="34"/>
      <c r="I62" s="34"/>
      <c r="J62" s="35"/>
      <c r="K62" s="34"/>
      <c r="L62" s="34"/>
      <c r="M62" s="34"/>
      <c r="N62" s="36"/>
      <c r="O62" s="48"/>
      <c r="P62" s="37"/>
      <c r="Q62" s="35">
        <v>9</v>
      </c>
      <c r="R62" s="34">
        <v>9</v>
      </c>
      <c r="S62" s="34"/>
      <c r="T62" s="34"/>
      <c r="U62" s="36"/>
      <c r="V62" s="36" t="s">
        <v>24</v>
      </c>
      <c r="W62" s="40">
        <v>3</v>
      </c>
      <c r="X62" s="41"/>
      <c r="Y62" s="34"/>
      <c r="Z62" s="34"/>
      <c r="AA62" s="34"/>
      <c r="AB62" s="36"/>
      <c r="AC62" s="36"/>
      <c r="AD62" s="37"/>
      <c r="AE62" s="35"/>
      <c r="AF62" s="34"/>
      <c r="AG62" s="34"/>
      <c r="AH62" s="34"/>
      <c r="AI62" s="36"/>
      <c r="AJ62" s="36"/>
      <c r="AK62" s="40"/>
    </row>
    <row r="63" spans="1:48" s="96" customFormat="1" ht="30">
      <c r="A63" s="15" t="s">
        <v>108</v>
      </c>
      <c r="B63" s="49" t="s">
        <v>91</v>
      </c>
      <c r="C63" s="100">
        <v>3</v>
      </c>
      <c r="D63" s="41">
        <v>18</v>
      </c>
      <c r="E63" s="99">
        <v>9</v>
      </c>
      <c r="F63" s="34">
        <v>9</v>
      </c>
      <c r="G63" s="34"/>
      <c r="H63" s="34"/>
      <c r="I63" s="34"/>
      <c r="J63" s="35"/>
      <c r="K63" s="34"/>
      <c r="L63" s="34"/>
      <c r="M63" s="34"/>
      <c r="N63" s="36"/>
      <c r="O63" s="48"/>
      <c r="P63" s="37"/>
      <c r="Q63" s="35"/>
      <c r="R63" s="34"/>
      <c r="S63" s="34"/>
      <c r="T63" s="34"/>
      <c r="U63" s="36"/>
      <c r="V63" s="36"/>
      <c r="W63" s="40"/>
      <c r="X63" s="41"/>
      <c r="Y63" s="34"/>
      <c r="Z63" s="34"/>
      <c r="AA63" s="34"/>
      <c r="AB63" s="36"/>
      <c r="AC63" s="36"/>
      <c r="AD63" s="37"/>
      <c r="AE63" s="35">
        <v>9</v>
      </c>
      <c r="AF63" s="34">
        <v>9</v>
      </c>
      <c r="AG63" s="34"/>
      <c r="AH63" s="34"/>
      <c r="AI63" s="36"/>
      <c r="AJ63" s="36" t="s">
        <v>27</v>
      </c>
      <c r="AK63" s="40">
        <v>3</v>
      </c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</row>
    <row r="64" spans="1:48" s="96" customFormat="1">
      <c r="A64" s="15" t="s">
        <v>109</v>
      </c>
      <c r="B64" s="49" t="s">
        <v>150</v>
      </c>
      <c r="C64" s="100">
        <v>2</v>
      </c>
      <c r="D64" s="41">
        <v>9</v>
      </c>
      <c r="E64" s="99"/>
      <c r="F64" s="34">
        <v>9</v>
      </c>
      <c r="G64" s="34"/>
      <c r="H64" s="34"/>
      <c r="I64" s="34"/>
      <c r="J64" s="35"/>
      <c r="K64" s="34"/>
      <c r="L64" s="34"/>
      <c r="M64" s="34"/>
      <c r="N64" s="36"/>
      <c r="O64" s="48"/>
      <c r="P64" s="37"/>
      <c r="Q64" s="35"/>
      <c r="R64" s="34"/>
      <c r="S64" s="34"/>
      <c r="T64" s="34"/>
      <c r="U64" s="36"/>
      <c r="V64" s="36"/>
      <c r="W64" s="40"/>
      <c r="X64" s="41"/>
      <c r="Y64" s="34">
        <v>9</v>
      </c>
      <c r="Z64" s="34"/>
      <c r="AA64" s="34"/>
      <c r="AB64" s="36"/>
      <c r="AC64" s="36" t="s">
        <v>24</v>
      </c>
      <c r="AD64" s="37">
        <v>2</v>
      </c>
      <c r="AE64" s="35"/>
      <c r="AF64" s="34"/>
      <c r="AG64" s="34"/>
      <c r="AH64" s="34"/>
      <c r="AI64" s="36"/>
      <c r="AJ64" s="36"/>
      <c r="AK64" s="40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</row>
    <row r="65" spans="1:48" s="96" customFormat="1">
      <c r="A65" s="15" t="s">
        <v>110</v>
      </c>
      <c r="B65" s="101" t="s">
        <v>92</v>
      </c>
      <c r="C65" s="102">
        <v>3</v>
      </c>
      <c r="D65" s="41">
        <v>18</v>
      </c>
      <c r="E65" s="34">
        <v>9</v>
      </c>
      <c r="F65" s="34">
        <v>9</v>
      </c>
      <c r="G65" s="34"/>
      <c r="H65" s="34"/>
      <c r="I65" s="34"/>
      <c r="J65" s="35"/>
      <c r="K65" s="34"/>
      <c r="L65" s="34"/>
      <c r="M65" s="34"/>
      <c r="N65" s="36"/>
      <c r="O65" s="48"/>
      <c r="P65" s="37"/>
      <c r="Q65" s="35"/>
      <c r="R65" s="34"/>
      <c r="S65" s="34"/>
      <c r="T65" s="34"/>
      <c r="U65" s="36"/>
      <c r="V65" s="36"/>
      <c r="W65" s="40"/>
      <c r="X65" s="41">
        <v>9</v>
      </c>
      <c r="Y65" s="34">
        <v>9</v>
      </c>
      <c r="Z65" s="34"/>
      <c r="AA65" s="34"/>
      <c r="AB65" s="36"/>
      <c r="AC65" s="36" t="s">
        <v>27</v>
      </c>
      <c r="AD65" s="65">
        <v>3</v>
      </c>
      <c r="AE65" s="35"/>
      <c r="AF65" s="34"/>
      <c r="AG65" s="34"/>
      <c r="AH65" s="34"/>
      <c r="AI65" s="36"/>
      <c r="AJ65" s="36"/>
      <c r="AK65" s="40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</row>
    <row r="66" spans="1:48" s="96" customFormat="1">
      <c r="A66" s="15" t="s">
        <v>111</v>
      </c>
      <c r="B66" s="101" t="s">
        <v>93</v>
      </c>
      <c r="C66" s="102">
        <v>2</v>
      </c>
      <c r="D66" s="41">
        <v>9</v>
      </c>
      <c r="E66" s="34"/>
      <c r="F66" s="34">
        <v>9</v>
      </c>
      <c r="G66" s="34"/>
      <c r="H66" s="34"/>
      <c r="I66" s="34"/>
      <c r="J66" s="35"/>
      <c r="K66" s="34"/>
      <c r="L66" s="34"/>
      <c r="M66" s="34"/>
      <c r="N66" s="36"/>
      <c r="O66" s="48"/>
      <c r="P66" s="37"/>
      <c r="Q66" s="35"/>
      <c r="R66" s="34"/>
      <c r="S66" s="34"/>
      <c r="T66" s="34"/>
      <c r="U66" s="36"/>
      <c r="V66" s="36"/>
      <c r="W66" s="40"/>
      <c r="X66" s="41"/>
      <c r="Y66" s="34">
        <v>9</v>
      </c>
      <c r="Z66" s="34"/>
      <c r="AA66" s="34"/>
      <c r="AB66" s="36"/>
      <c r="AC66" s="36" t="s">
        <v>24</v>
      </c>
      <c r="AD66" s="65">
        <v>2</v>
      </c>
      <c r="AE66" s="35"/>
      <c r="AF66" s="34"/>
      <c r="AG66" s="34"/>
      <c r="AH66" s="34"/>
      <c r="AI66" s="36"/>
      <c r="AJ66" s="36"/>
      <c r="AK66" s="40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</row>
    <row r="67" spans="1:48" s="96" customFormat="1">
      <c r="A67" s="15" t="s">
        <v>112</v>
      </c>
      <c r="B67" s="101" t="s">
        <v>94</v>
      </c>
      <c r="C67" s="102">
        <v>2</v>
      </c>
      <c r="D67" s="41">
        <v>9</v>
      </c>
      <c r="E67" s="34"/>
      <c r="F67" s="34">
        <v>9</v>
      </c>
      <c r="G67" s="34"/>
      <c r="H67" s="34"/>
      <c r="I67" s="34"/>
      <c r="J67" s="35"/>
      <c r="K67" s="34"/>
      <c r="L67" s="34"/>
      <c r="M67" s="34"/>
      <c r="N67" s="36"/>
      <c r="O67" s="48"/>
      <c r="P67" s="37"/>
      <c r="Q67" s="35"/>
      <c r="R67" s="34"/>
      <c r="S67" s="34"/>
      <c r="T67" s="34"/>
      <c r="U67" s="36"/>
      <c r="V67" s="36"/>
      <c r="W67" s="40"/>
      <c r="X67" s="41"/>
      <c r="Y67" s="34"/>
      <c r="Z67" s="34"/>
      <c r="AA67" s="34"/>
      <c r="AB67" s="36"/>
      <c r="AC67" s="36"/>
      <c r="AD67" s="37"/>
      <c r="AE67" s="35"/>
      <c r="AF67" s="34">
        <v>9</v>
      </c>
      <c r="AG67" s="34"/>
      <c r="AH67" s="34"/>
      <c r="AI67" s="36"/>
      <c r="AJ67" s="36" t="s">
        <v>24</v>
      </c>
      <c r="AK67" s="40">
        <v>2</v>
      </c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</row>
    <row r="68" spans="1:48" ht="30">
      <c r="A68" s="15" t="s">
        <v>113</v>
      </c>
      <c r="B68" s="101" t="s">
        <v>145</v>
      </c>
      <c r="C68" s="102">
        <v>3</v>
      </c>
      <c r="D68" s="41">
        <v>18</v>
      </c>
      <c r="E68" s="34">
        <v>9</v>
      </c>
      <c r="F68" s="34">
        <v>9</v>
      </c>
      <c r="G68" s="34"/>
      <c r="H68" s="34"/>
      <c r="I68" s="34"/>
      <c r="J68" s="35"/>
      <c r="K68" s="34"/>
      <c r="L68" s="34"/>
      <c r="M68" s="34"/>
      <c r="N68" s="36"/>
      <c r="O68" s="48"/>
      <c r="P68" s="37"/>
      <c r="Q68" s="35"/>
      <c r="R68" s="34"/>
      <c r="S68" s="34"/>
      <c r="T68" s="34"/>
      <c r="U68" s="36"/>
      <c r="V68" s="36"/>
      <c r="W68" s="40"/>
      <c r="X68" s="41"/>
      <c r="Y68" s="34"/>
      <c r="Z68" s="34"/>
      <c r="AA68" s="34"/>
      <c r="AB68" s="36"/>
      <c r="AC68" s="36"/>
      <c r="AD68" s="37"/>
      <c r="AE68" s="35">
        <v>9</v>
      </c>
      <c r="AF68" s="34">
        <v>9</v>
      </c>
      <c r="AG68" s="34"/>
      <c r="AH68" s="34"/>
      <c r="AI68" s="36"/>
      <c r="AJ68" s="36" t="s">
        <v>27</v>
      </c>
      <c r="AK68" s="40">
        <v>3</v>
      </c>
    </row>
    <row r="69" spans="1:48">
      <c r="A69" s="15" t="s">
        <v>114</v>
      </c>
      <c r="B69" s="101" t="s">
        <v>56</v>
      </c>
      <c r="C69" s="102">
        <v>1</v>
      </c>
      <c r="D69" s="41">
        <v>9</v>
      </c>
      <c r="E69" s="34">
        <v>9</v>
      </c>
      <c r="F69" s="34"/>
      <c r="G69" s="34"/>
      <c r="H69" s="34"/>
      <c r="I69" s="34"/>
      <c r="J69" s="35"/>
      <c r="K69" s="34"/>
      <c r="L69" s="34"/>
      <c r="M69" s="34"/>
      <c r="N69" s="36"/>
      <c r="O69" s="48"/>
      <c r="P69" s="37"/>
      <c r="Q69" s="35"/>
      <c r="R69" s="34"/>
      <c r="S69" s="34"/>
      <c r="T69" s="34"/>
      <c r="U69" s="36"/>
      <c r="V69" s="36"/>
      <c r="W69" s="40"/>
      <c r="X69" s="41"/>
      <c r="Y69" s="34"/>
      <c r="Z69" s="34"/>
      <c r="AA69" s="34"/>
      <c r="AB69" s="36"/>
      <c r="AC69" s="36"/>
      <c r="AD69" s="37"/>
      <c r="AE69" s="35">
        <v>9</v>
      </c>
      <c r="AF69" s="34"/>
      <c r="AG69" s="34"/>
      <c r="AH69" s="34"/>
      <c r="AI69" s="36"/>
      <c r="AJ69" s="36" t="s">
        <v>24</v>
      </c>
      <c r="AK69" s="40">
        <v>1</v>
      </c>
      <c r="AQ69" s="2"/>
      <c r="AR69" s="2"/>
      <c r="AS69" s="2"/>
      <c r="AT69" s="2"/>
      <c r="AU69" s="2"/>
      <c r="AV69" s="2"/>
    </row>
    <row r="70" spans="1:48">
      <c r="A70" s="15" t="s">
        <v>115</v>
      </c>
      <c r="B70" s="101" t="s">
        <v>95</v>
      </c>
      <c r="C70" s="102">
        <v>2</v>
      </c>
      <c r="D70" s="41">
        <v>9</v>
      </c>
      <c r="E70" s="34"/>
      <c r="F70" s="34">
        <v>9</v>
      </c>
      <c r="G70" s="34"/>
      <c r="H70" s="34"/>
      <c r="I70" s="34"/>
      <c r="J70" s="35"/>
      <c r="K70" s="34"/>
      <c r="L70" s="34"/>
      <c r="M70" s="34"/>
      <c r="N70" s="36"/>
      <c r="O70" s="48"/>
      <c r="P70" s="37"/>
      <c r="Q70" s="35"/>
      <c r="R70" s="34">
        <v>9</v>
      </c>
      <c r="S70" s="34"/>
      <c r="T70" s="34"/>
      <c r="U70" s="36"/>
      <c r="V70" s="36" t="s">
        <v>24</v>
      </c>
      <c r="W70" s="40">
        <v>2</v>
      </c>
      <c r="X70" s="41"/>
      <c r="Y70" s="34"/>
      <c r="Z70" s="34"/>
      <c r="AA70" s="34"/>
      <c r="AB70" s="36"/>
      <c r="AC70" s="36"/>
      <c r="AD70" s="37"/>
      <c r="AE70" s="35"/>
      <c r="AF70" s="34"/>
      <c r="AG70" s="34"/>
      <c r="AH70" s="34"/>
      <c r="AI70" s="36"/>
      <c r="AJ70" s="36"/>
      <c r="AK70" s="40"/>
      <c r="AQ70" s="2"/>
      <c r="AR70" s="2"/>
      <c r="AS70" s="2"/>
      <c r="AT70" s="2"/>
      <c r="AU70" s="2"/>
      <c r="AV70" s="2"/>
    </row>
    <row r="71" spans="1:48" ht="18" customHeight="1">
      <c r="A71" s="15" t="s">
        <v>116</v>
      </c>
      <c r="B71" s="101" t="s">
        <v>96</v>
      </c>
      <c r="C71" s="102">
        <v>3</v>
      </c>
      <c r="D71" s="41">
        <v>18</v>
      </c>
      <c r="E71" s="34">
        <v>9</v>
      </c>
      <c r="F71" s="34">
        <v>9</v>
      </c>
      <c r="G71" s="34"/>
      <c r="H71" s="34"/>
      <c r="I71" s="34"/>
      <c r="J71" s="35"/>
      <c r="K71" s="34"/>
      <c r="L71" s="34"/>
      <c r="M71" s="34"/>
      <c r="N71" s="36"/>
      <c r="O71" s="48"/>
      <c r="P71" s="37"/>
      <c r="Q71" s="35"/>
      <c r="R71" s="34"/>
      <c r="S71" s="34"/>
      <c r="T71" s="34"/>
      <c r="U71" s="36"/>
      <c r="V71" s="36"/>
      <c r="W71" s="40"/>
      <c r="X71" s="41"/>
      <c r="Y71" s="34"/>
      <c r="Z71" s="34"/>
      <c r="AA71" s="34"/>
      <c r="AB71" s="36"/>
      <c r="AC71" s="36"/>
      <c r="AD71" s="37"/>
      <c r="AE71" s="35">
        <v>9</v>
      </c>
      <c r="AF71" s="34">
        <v>9</v>
      </c>
      <c r="AG71" s="34"/>
      <c r="AH71" s="34"/>
      <c r="AI71" s="36"/>
      <c r="AJ71" s="36" t="s">
        <v>27</v>
      </c>
      <c r="AK71" s="40">
        <v>3</v>
      </c>
    </row>
    <row r="72" spans="1:48">
      <c r="A72" s="15" t="s">
        <v>117</v>
      </c>
      <c r="B72" s="49" t="s">
        <v>146</v>
      </c>
      <c r="C72" s="100">
        <v>3</v>
      </c>
      <c r="D72" s="41">
        <v>18</v>
      </c>
      <c r="E72" s="99">
        <v>9</v>
      </c>
      <c r="F72" s="34">
        <v>9</v>
      </c>
      <c r="G72" s="34"/>
      <c r="H72" s="34"/>
      <c r="I72" s="34"/>
      <c r="J72" s="35"/>
      <c r="K72" s="34"/>
      <c r="L72" s="34"/>
      <c r="M72" s="34"/>
      <c r="N72" s="36"/>
      <c r="O72" s="48"/>
      <c r="P72" s="37"/>
      <c r="Q72" s="35"/>
      <c r="R72" s="34"/>
      <c r="S72" s="34"/>
      <c r="T72" s="34"/>
      <c r="U72" s="36"/>
      <c r="V72" s="36"/>
      <c r="W72" s="40"/>
      <c r="X72" s="41"/>
      <c r="Y72" s="34"/>
      <c r="Z72" s="34"/>
      <c r="AA72" s="34"/>
      <c r="AB72" s="36"/>
      <c r="AC72" s="36"/>
      <c r="AD72" s="37"/>
      <c r="AE72" s="35">
        <v>9</v>
      </c>
      <c r="AF72" s="34">
        <v>9</v>
      </c>
      <c r="AG72" s="34"/>
      <c r="AH72" s="34"/>
      <c r="AI72" s="36"/>
      <c r="AJ72" s="36" t="s">
        <v>24</v>
      </c>
      <c r="AK72" s="40">
        <v>3</v>
      </c>
    </row>
    <row r="73" spans="1:48">
      <c r="A73" s="15" t="s">
        <v>124</v>
      </c>
      <c r="B73" s="124" t="s">
        <v>100</v>
      </c>
      <c r="C73" s="125">
        <v>1</v>
      </c>
      <c r="D73" s="126">
        <v>9</v>
      </c>
      <c r="E73" s="127"/>
      <c r="F73" s="128">
        <v>9</v>
      </c>
      <c r="G73" s="128"/>
      <c r="H73" s="128"/>
      <c r="I73" s="128"/>
      <c r="J73" s="129"/>
      <c r="K73" s="128"/>
      <c r="L73" s="128"/>
      <c r="M73" s="128"/>
      <c r="N73" s="130"/>
      <c r="O73" s="131"/>
      <c r="P73" s="132"/>
      <c r="Q73" s="129"/>
      <c r="R73" s="128"/>
      <c r="S73" s="128"/>
      <c r="T73" s="128"/>
      <c r="U73" s="130"/>
      <c r="V73" s="130"/>
      <c r="W73" s="133"/>
      <c r="X73" s="126"/>
      <c r="Y73" s="128">
        <v>9</v>
      </c>
      <c r="Z73" s="128"/>
      <c r="AA73" s="128"/>
      <c r="AB73" s="130"/>
      <c r="AC73" s="130" t="s">
        <v>24</v>
      </c>
      <c r="AD73" s="132">
        <v>1</v>
      </c>
      <c r="AE73" s="129"/>
      <c r="AF73" s="128"/>
      <c r="AG73" s="128"/>
      <c r="AH73" s="128"/>
      <c r="AI73" s="130"/>
      <c r="AJ73" s="130"/>
      <c r="AK73" s="133"/>
    </row>
    <row r="74" spans="1:48">
      <c r="A74" s="15" t="s">
        <v>125</v>
      </c>
      <c r="B74" s="118" t="s">
        <v>104</v>
      </c>
      <c r="C74" s="119">
        <v>1</v>
      </c>
      <c r="D74" s="115">
        <v>9</v>
      </c>
      <c r="E74" s="120">
        <v>9</v>
      </c>
      <c r="F74" s="113"/>
      <c r="G74" s="113"/>
      <c r="H74" s="113"/>
      <c r="I74" s="114"/>
      <c r="J74" s="115"/>
      <c r="K74" s="113"/>
      <c r="L74" s="113"/>
      <c r="M74" s="113"/>
      <c r="N74" s="113"/>
      <c r="O74" s="113"/>
      <c r="P74" s="116"/>
      <c r="Q74" s="115">
        <v>9</v>
      </c>
      <c r="R74" s="113"/>
      <c r="S74" s="113"/>
      <c r="T74" s="113"/>
      <c r="U74" s="113"/>
      <c r="V74" s="113" t="s">
        <v>27</v>
      </c>
      <c r="W74" s="116">
        <v>1</v>
      </c>
      <c r="X74" s="115"/>
      <c r="Y74" s="113"/>
      <c r="Z74" s="113"/>
      <c r="AA74" s="113"/>
      <c r="AB74" s="113"/>
      <c r="AC74" s="113"/>
      <c r="AD74" s="116"/>
      <c r="AE74" s="115"/>
      <c r="AF74" s="113"/>
      <c r="AG74" s="113"/>
      <c r="AH74" s="113"/>
      <c r="AI74" s="113"/>
      <c r="AJ74" s="113"/>
      <c r="AK74" s="116"/>
    </row>
    <row r="75" spans="1:48" ht="15" customHeight="1">
      <c r="A75" s="15" t="s">
        <v>126</v>
      </c>
      <c r="B75" s="121" t="s">
        <v>105</v>
      </c>
      <c r="C75" s="122">
        <v>1</v>
      </c>
      <c r="D75" s="110">
        <v>9</v>
      </c>
      <c r="E75" s="117">
        <v>9</v>
      </c>
      <c r="F75" s="109"/>
      <c r="G75" s="109"/>
      <c r="H75" s="109"/>
      <c r="I75" s="111"/>
      <c r="J75" s="110"/>
      <c r="K75" s="109"/>
      <c r="L75" s="109"/>
      <c r="M75" s="109"/>
      <c r="N75" s="109"/>
      <c r="O75" s="109"/>
      <c r="P75" s="112"/>
      <c r="Q75" s="110"/>
      <c r="R75" s="109"/>
      <c r="S75" s="109"/>
      <c r="T75" s="109"/>
      <c r="U75" s="109"/>
      <c r="V75" s="109"/>
      <c r="W75" s="112"/>
      <c r="X75" s="110">
        <v>9</v>
      </c>
      <c r="Y75" s="109"/>
      <c r="Z75" s="109"/>
      <c r="AA75" s="109"/>
      <c r="AB75" s="109"/>
      <c r="AC75" s="109" t="s">
        <v>24</v>
      </c>
      <c r="AD75" s="112">
        <v>1</v>
      </c>
      <c r="AE75" s="110"/>
      <c r="AF75" s="109"/>
      <c r="AG75" s="109"/>
      <c r="AH75" s="109"/>
      <c r="AI75" s="109"/>
      <c r="AJ75" s="109"/>
      <c r="AK75" s="112"/>
    </row>
    <row r="76" spans="1:48">
      <c r="A76" s="15" t="s">
        <v>127</v>
      </c>
      <c r="B76" s="121" t="s">
        <v>119</v>
      </c>
      <c r="C76" s="122">
        <v>1</v>
      </c>
      <c r="D76" s="110">
        <v>9</v>
      </c>
      <c r="E76" s="117"/>
      <c r="F76" s="109">
        <v>9</v>
      </c>
      <c r="G76" s="109"/>
      <c r="H76" s="109"/>
      <c r="I76" s="111"/>
      <c r="J76" s="110"/>
      <c r="K76" s="109"/>
      <c r="L76" s="109"/>
      <c r="M76" s="109"/>
      <c r="N76" s="109"/>
      <c r="O76" s="109"/>
      <c r="P76" s="112"/>
      <c r="Q76" s="110"/>
      <c r="R76" s="109">
        <v>9</v>
      </c>
      <c r="S76" s="109"/>
      <c r="T76" s="109"/>
      <c r="U76" s="109"/>
      <c r="V76" s="109" t="s">
        <v>24</v>
      </c>
      <c r="W76" s="112">
        <v>1</v>
      </c>
      <c r="X76" s="110"/>
      <c r="Y76" s="109"/>
      <c r="Z76" s="109"/>
      <c r="AA76" s="109"/>
      <c r="AB76" s="109"/>
      <c r="AC76" s="109"/>
      <c r="AD76" s="112"/>
      <c r="AE76" s="110"/>
      <c r="AF76" s="109"/>
      <c r="AG76" s="109"/>
      <c r="AH76" s="109"/>
      <c r="AI76" s="109"/>
      <c r="AJ76" s="109"/>
      <c r="AK76" s="112"/>
    </row>
    <row r="77" spans="1:48">
      <c r="A77" s="15" t="s">
        <v>128</v>
      </c>
      <c r="B77" s="121" t="s">
        <v>106</v>
      </c>
      <c r="C77" s="122">
        <v>1</v>
      </c>
      <c r="D77" s="110">
        <v>9</v>
      </c>
      <c r="E77" s="117"/>
      <c r="F77" s="109">
        <v>9</v>
      </c>
      <c r="G77" s="109"/>
      <c r="H77" s="109"/>
      <c r="I77" s="111"/>
      <c r="J77" s="110"/>
      <c r="K77" s="109"/>
      <c r="L77" s="109"/>
      <c r="M77" s="109"/>
      <c r="N77" s="109"/>
      <c r="O77" s="109"/>
      <c r="P77" s="112"/>
      <c r="Q77" s="110"/>
      <c r="R77" s="109"/>
      <c r="S77" s="109"/>
      <c r="T77" s="109"/>
      <c r="U77" s="109"/>
      <c r="V77" s="109"/>
      <c r="W77" s="112"/>
      <c r="X77" s="110"/>
      <c r="Y77" s="109">
        <v>9</v>
      </c>
      <c r="Z77" s="109"/>
      <c r="AA77" s="109"/>
      <c r="AB77" s="109"/>
      <c r="AC77" s="109" t="s">
        <v>24</v>
      </c>
      <c r="AD77" s="112">
        <v>1</v>
      </c>
      <c r="AE77" s="110"/>
      <c r="AF77" s="109"/>
      <c r="AG77" s="109"/>
      <c r="AH77" s="109"/>
      <c r="AI77" s="109"/>
      <c r="AJ77" s="109"/>
      <c r="AK77" s="112"/>
    </row>
    <row r="78" spans="1:48">
      <c r="A78" s="15" t="s">
        <v>129</v>
      </c>
      <c r="B78" s="121" t="s">
        <v>118</v>
      </c>
      <c r="C78" s="122">
        <v>2</v>
      </c>
      <c r="D78" s="110">
        <v>9</v>
      </c>
      <c r="E78" s="117"/>
      <c r="F78" s="109">
        <v>9</v>
      </c>
      <c r="G78" s="109"/>
      <c r="H78" s="109"/>
      <c r="I78" s="111"/>
      <c r="J78" s="110"/>
      <c r="K78" s="109"/>
      <c r="L78" s="109"/>
      <c r="M78" s="109"/>
      <c r="N78" s="109"/>
      <c r="O78" s="109"/>
      <c r="P78" s="112"/>
      <c r="Q78" s="110"/>
      <c r="R78" s="109"/>
      <c r="S78" s="109"/>
      <c r="T78" s="109"/>
      <c r="U78" s="109"/>
      <c r="V78" s="109"/>
      <c r="W78" s="112"/>
      <c r="X78" s="110"/>
      <c r="Y78" s="109"/>
      <c r="Z78" s="109"/>
      <c r="AA78" s="109"/>
      <c r="AB78" s="109"/>
      <c r="AC78" s="109"/>
      <c r="AD78" s="112"/>
      <c r="AE78" s="110"/>
      <c r="AF78" s="109">
        <v>9</v>
      </c>
      <c r="AG78" s="109"/>
      <c r="AH78" s="109"/>
      <c r="AI78" s="109"/>
      <c r="AJ78" s="109" t="s">
        <v>24</v>
      </c>
      <c r="AK78" s="112">
        <v>2</v>
      </c>
    </row>
    <row r="79" spans="1:48">
      <c r="A79" s="15" t="s">
        <v>130</v>
      </c>
      <c r="B79" s="121" t="s">
        <v>137</v>
      </c>
      <c r="C79" s="122">
        <v>2</v>
      </c>
      <c r="D79" s="110">
        <v>18</v>
      </c>
      <c r="E79" s="117"/>
      <c r="F79" s="109">
        <v>18</v>
      </c>
      <c r="G79" s="109"/>
      <c r="H79" s="109"/>
      <c r="I79" s="111"/>
      <c r="J79" s="110"/>
      <c r="K79" s="109"/>
      <c r="L79" s="109"/>
      <c r="M79" s="109"/>
      <c r="N79" s="109"/>
      <c r="O79" s="109"/>
      <c r="P79" s="112"/>
      <c r="Q79" s="110"/>
      <c r="R79" s="109">
        <v>18</v>
      </c>
      <c r="S79" s="109"/>
      <c r="T79" s="109"/>
      <c r="U79" s="109"/>
      <c r="V79" s="109" t="s">
        <v>24</v>
      </c>
      <c r="W79" s="112">
        <v>2</v>
      </c>
      <c r="X79" s="110"/>
      <c r="Y79" s="109"/>
      <c r="Z79" s="109"/>
      <c r="AA79" s="109"/>
      <c r="AB79" s="109"/>
      <c r="AC79" s="109"/>
      <c r="AD79" s="112"/>
      <c r="AE79" s="110"/>
      <c r="AF79" s="109"/>
      <c r="AG79" s="109"/>
      <c r="AH79" s="109"/>
      <c r="AI79" s="109"/>
      <c r="AJ79" s="109"/>
      <c r="AK79" s="112"/>
    </row>
    <row r="80" spans="1:48">
      <c r="A80" s="15" t="s">
        <v>131</v>
      </c>
      <c r="B80" s="121" t="s">
        <v>120</v>
      </c>
      <c r="C80" s="122">
        <v>2</v>
      </c>
      <c r="D80" s="110">
        <v>9</v>
      </c>
      <c r="E80" s="117"/>
      <c r="F80" s="109">
        <v>9</v>
      </c>
      <c r="G80" s="109"/>
      <c r="H80" s="109"/>
      <c r="I80" s="111"/>
      <c r="J80" s="110"/>
      <c r="K80" s="109"/>
      <c r="L80" s="109"/>
      <c r="M80" s="109"/>
      <c r="N80" s="109"/>
      <c r="O80" s="109"/>
      <c r="P80" s="112"/>
      <c r="Q80" s="110"/>
      <c r="R80" s="109"/>
      <c r="S80" s="109"/>
      <c r="T80" s="109"/>
      <c r="U80" s="109"/>
      <c r="V80" s="109"/>
      <c r="W80" s="112"/>
      <c r="X80" s="110"/>
      <c r="Y80" s="109">
        <v>9</v>
      </c>
      <c r="Z80" s="109"/>
      <c r="AA80" s="109"/>
      <c r="AB80" s="109"/>
      <c r="AC80" s="109" t="s">
        <v>24</v>
      </c>
      <c r="AD80" s="112">
        <v>2</v>
      </c>
      <c r="AE80" s="110"/>
      <c r="AF80" s="109"/>
      <c r="AG80" s="109"/>
      <c r="AH80" s="109"/>
      <c r="AI80" s="109"/>
      <c r="AJ80" s="109"/>
      <c r="AK80" s="112"/>
    </row>
    <row r="81" spans="1:48" ht="30.75" thickBot="1">
      <c r="A81" s="15" t="s">
        <v>132</v>
      </c>
      <c r="B81" s="121" t="s">
        <v>138</v>
      </c>
      <c r="C81" s="122">
        <v>2</v>
      </c>
      <c r="D81" s="110">
        <v>9</v>
      </c>
      <c r="E81" s="117"/>
      <c r="F81" s="109">
        <v>9</v>
      </c>
      <c r="G81" s="109"/>
      <c r="H81" s="109"/>
      <c r="I81" s="111"/>
      <c r="J81" s="110"/>
      <c r="K81" s="109"/>
      <c r="L81" s="109"/>
      <c r="M81" s="109"/>
      <c r="N81" s="109"/>
      <c r="O81" s="109"/>
      <c r="P81" s="112"/>
      <c r="Q81" s="110"/>
      <c r="R81" s="109"/>
      <c r="S81" s="109"/>
      <c r="T81" s="109"/>
      <c r="U81" s="109"/>
      <c r="V81" s="109"/>
      <c r="W81" s="112"/>
      <c r="X81" s="110"/>
      <c r="Y81" s="109"/>
      <c r="Z81" s="109"/>
      <c r="AA81" s="109"/>
      <c r="AB81" s="109"/>
      <c r="AC81" s="109"/>
      <c r="AD81" s="112"/>
      <c r="AE81" s="110"/>
      <c r="AF81" s="138">
        <v>9</v>
      </c>
      <c r="AG81" s="109"/>
      <c r="AH81" s="109"/>
      <c r="AI81" s="109"/>
      <c r="AJ81" s="109" t="s">
        <v>24</v>
      </c>
      <c r="AK81" s="112">
        <v>2</v>
      </c>
      <c r="AL81" s="178">
        <f>C14+C16+C17+C18+C19+C21+C22+C24+C26+C27+C28+C29+C33+C61+C62+C65+C68+C70</f>
        <v>66</v>
      </c>
    </row>
    <row r="82" spans="1:48" ht="16.5" thickBot="1">
      <c r="A82" s="198" t="s">
        <v>140</v>
      </c>
      <c r="B82" s="198"/>
      <c r="C82" s="91">
        <f>SUM(C32:C36,C61:C81)</f>
        <v>80</v>
      </c>
      <c r="D82" s="87">
        <f>SUM(D32:D36,D61:D81)</f>
        <v>570</v>
      </c>
      <c r="E82" s="87">
        <f t="shared" ref="E82:V82" si="8">SUM(E32:E35,E61:E81)</f>
        <v>105</v>
      </c>
      <c r="F82" s="87">
        <f t="shared" si="8"/>
        <v>189</v>
      </c>
      <c r="G82" s="87">
        <f t="shared" si="8"/>
        <v>0</v>
      </c>
      <c r="H82" s="87">
        <f t="shared" si="8"/>
        <v>60</v>
      </c>
      <c r="I82" s="87">
        <f t="shared" si="8"/>
        <v>96</v>
      </c>
      <c r="J82" s="87">
        <f t="shared" si="8"/>
        <v>0</v>
      </c>
      <c r="K82" s="87">
        <f t="shared" si="8"/>
        <v>0</v>
      </c>
      <c r="L82" s="87">
        <f t="shared" si="8"/>
        <v>0</v>
      </c>
      <c r="M82" s="87">
        <f t="shared" si="8"/>
        <v>30</v>
      </c>
      <c r="N82" s="87">
        <f t="shared" si="8"/>
        <v>18</v>
      </c>
      <c r="O82" s="87">
        <f t="shared" si="8"/>
        <v>0</v>
      </c>
      <c r="P82" s="87">
        <f t="shared" si="8"/>
        <v>5</v>
      </c>
      <c r="Q82" s="87">
        <f t="shared" si="8"/>
        <v>18</v>
      </c>
      <c r="R82" s="87">
        <f t="shared" si="8"/>
        <v>54</v>
      </c>
      <c r="S82" s="87">
        <f t="shared" si="8"/>
        <v>0</v>
      </c>
      <c r="T82" s="87">
        <f t="shared" si="8"/>
        <v>30</v>
      </c>
      <c r="U82" s="87">
        <f t="shared" si="8"/>
        <v>18</v>
      </c>
      <c r="V82" s="87">
        <f t="shared" si="8"/>
        <v>0</v>
      </c>
      <c r="W82" s="87">
        <f>SUM(W32:W36,W61:W81)</f>
        <v>18</v>
      </c>
      <c r="X82" s="87">
        <f t="shared" ref="X82:AC82" si="9">SUM(X32:X35,X61:X81)</f>
        <v>42</v>
      </c>
      <c r="Y82" s="87">
        <f t="shared" si="9"/>
        <v>72</v>
      </c>
      <c r="Z82" s="87">
        <f t="shared" si="9"/>
        <v>0</v>
      </c>
      <c r="AA82" s="87">
        <f t="shared" si="9"/>
        <v>0</v>
      </c>
      <c r="AB82" s="87">
        <f t="shared" si="9"/>
        <v>30</v>
      </c>
      <c r="AC82" s="87">
        <f t="shared" si="9"/>
        <v>0</v>
      </c>
      <c r="AD82" s="87">
        <f>SUM(AD32:AD36,AD61:AD81)</f>
        <v>28</v>
      </c>
      <c r="AE82" s="87">
        <f t="shared" ref="AE82:AK82" si="10">SUM(AE32:AE35,AE61:AE81)</f>
        <v>45</v>
      </c>
      <c r="AF82" s="87">
        <f t="shared" si="10"/>
        <v>63</v>
      </c>
      <c r="AG82" s="87">
        <f t="shared" si="10"/>
        <v>0</v>
      </c>
      <c r="AH82" s="87">
        <f t="shared" si="10"/>
        <v>0</v>
      </c>
      <c r="AI82" s="87">
        <f t="shared" si="10"/>
        <v>30</v>
      </c>
      <c r="AJ82" s="87">
        <f t="shared" si="10"/>
        <v>0</v>
      </c>
      <c r="AK82" s="87">
        <f t="shared" si="10"/>
        <v>29</v>
      </c>
    </row>
    <row r="83" spans="1:48" ht="16.5" thickBot="1">
      <c r="A83" s="198" t="s">
        <v>141</v>
      </c>
      <c r="B83" s="198"/>
      <c r="C83" s="91">
        <f t="shared" ref="C83:AK83" si="11">SUM(C30,C82)</f>
        <v>120</v>
      </c>
      <c r="D83" s="91">
        <f t="shared" si="11"/>
        <v>876</v>
      </c>
      <c r="E83" s="91">
        <f t="shared" si="11"/>
        <v>285</v>
      </c>
      <c r="F83" s="91">
        <f t="shared" si="11"/>
        <v>315</v>
      </c>
      <c r="G83" s="91">
        <f t="shared" si="11"/>
        <v>0</v>
      </c>
      <c r="H83" s="91">
        <f t="shared" si="11"/>
        <v>60</v>
      </c>
      <c r="I83" s="91">
        <f t="shared" si="11"/>
        <v>96</v>
      </c>
      <c r="J83" s="91">
        <f t="shared" si="11"/>
        <v>117</v>
      </c>
      <c r="K83" s="91">
        <f t="shared" si="11"/>
        <v>63</v>
      </c>
      <c r="L83" s="91">
        <f t="shared" si="11"/>
        <v>0</v>
      </c>
      <c r="M83" s="91">
        <f t="shared" si="11"/>
        <v>30</v>
      </c>
      <c r="N83" s="91">
        <f t="shared" si="11"/>
        <v>18</v>
      </c>
      <c r="O83" s="91">
        <f t="shared" si="11"/>
        <v>0</v>
      </c>
      <c r="P83" s="91">
        <f t="shared" si="11"/>
        <v>30</v>
      </c>
      <c r="Q83" s="91">
        <f t="shared" si="11"/>
        <v>81</v>
      </c>
      <c r="R83" s="91">
        <f t="shared" si="11"/>
        <v>99</v>
      </c>
      <c r="S83" s="91">
        <f t="shared" si="11"/>
        <v>0</v>
      </c>
      <c r="T83" s="91">
        <f t="shared" si="11"/>
        <v>30</v>
      </c>
      <c r="U83" s="91">
        <f t="shared" si="11"/>
        <v>18</v>
      </c>
      <c r="V83" s="91">
        <f t="shared" si="11"/>
        <v>0</v>
      </c>
      <c r="W83" s="91">
        <f t="shared" si="11"/>
        <v>30</v>
      </c>
      <c r="X83" s="91">
        <f t="shared" si="11"/>
        <v>42</v>
      </c>
      <c r="Y83" s="91">
        <f t="shared" si="11"/>
        <v>90</v>
      </c>
      <c r="Z83" s="91">
        <f t="shared" si="11"/>
        <v>0</v>
      </c>
      <c r="AA83" s="91">
        <f t="shared" si="11"/>
        <v>0</v>
      </c>
      <c r="AB83" s="91">
        <f t="shared" si="11"/>
        <v>30</v>
      </c>
      <c r="AC83" s="91">
        <f t="shared" si="11"/>
        <v>0</v>
      </c>
      <c r="AD83" s="91">
        <f t="shared" si="11"/>
        <v>31</v>
      </c>
      <c r="AE83" s="91">
        <f t="shared" si="11"/>
        <v>45</v>
      </c>
      <c r="AF83" s="91">
        <f t="shared" si="11"/>
        <v>63</v>
      </c>
      <c r="AG83" s="91">
        <f t="shared" si="11"/>
        <v>0</v>
      </c>
      <c r="AH83" s="91">
        <f t="shared" si="11"/>
        <v>0</v>
      </c>
      <c r="AI83" s="91">
        <f t="shared" si="11"/>
        <v>30</v>
      </c>
      <c r="AJ83" s="91">
        <f t="shared" si="11"/>
        <v>0</v>
      </c>
      <c r="AK83" s="91">
        <f t="shared" si="11"/>
        <v>29</v>
      </c>
    </row>
    <row r="84" spans="1:48" ht="31.5" customHeight="1" thickBot="1">
      <c r="A84" s="199" t="s">
        <v>77</v>
      </c>
      <c r="B84" s="199"/>
      <c r="C84" s="103">
        <f t="shared" ref="C84:I84" si="12">SUM(C83)</f>
        <v>120</v>
      </c>
      <c r="D84" s="103">
        <f t="shared" si="12"/>
        <v>876</v>
      </c>
      <c r="E84" s="170">
        <f t="shared" si="12"/>
        <v>285</v>
      </c>
      <c r="F84" s="170">
        <f t="shared" si="12"/>
        <v>315</v>
      </c>
      <c r="G84" s="170">
        <f t="shared" si="12"/>
        <v>0</v>
      </c>
      <c r="H84" s="170">
        <f t="shared" si="12"/>
        <v>60</v>
      </c>
      <c r="I84" s="170">
        <f t="shared" si="12"/>
        <v>96</v>
      </c>
      <c r="J84" s="193">
        <f>SUM(J83:N83)</f>
        <v>228</v>
      </c>
      <c r="K84" s="193"/>
      <c r="L84" s="193"/>
      <c r="M84" s="193"/>
      <c r="N84" s="193"/>
      <c r="O84" s="170"/>
      <c r="P84" s="170">
        <f>SUM(P83)</f>
        <v>30</v>
      </c>
      <c r="Q84" s="193">
        <f>SUM(Q83:U83)</f>
        <v>228</v>
      </c>
      <c r="R84" s="193"/>
      <c r="S84" s="193"/>
      <c r="T84" s="193"/>
      <c r="U84" s="193"/>
      <c r="V84" s="170"/>
      <c r="W84" s="170">
        <f>SUM(W83)</f>
        <v>30</v>
      </c>
      <c r="X84" s="193">
        <f>SUM(X83:AB83)</f>
        <v>162</v>
      </c>
      <c r="Y84" s="193"/>
      <c r="Z84" s="193"/>
      <c r="AA84" s="193"/>
      <c r="AB84" s="193"/>
      <c r="AC84" s="170"/>
      <c r="AD84" s="170">
        <f>SUM(AD83)</f>
        <v>31</v>
      </c>
      <c r="AE84" s="193">
        <f>SUM(AE83:AI83)</f>
        <v>138</v>
      </c>
      <c r="AF84" s="193"/>
      <c r="AG84" s="193"/>
      <c r="AH84" s="193"/>
      <c r="AI84" s="193"/>
      <c r="AJ84" s="170"/>
      <c r="AK84" s="170">
        <f>SUM(AK83)</f>
        <v>29</v>
      </c>
    </row>
    <row r="85" spans="1:48" ht="16.5" thickBot="1">
      <c r="A85" s="194" t="s">
        <v>78</v>
      </c>
      <c r="B85" s="194"/>
      <c r="C85" s="177">
        <v>120</v>
      </c>
      <c r="D85" s="177"/>
      <c r="E85" s="177"/>
      <c r="F85" s="177"/>
      <c r="G85" s="177"/>
      <c r="H85" s="177"/>
      <c r="I85" s="177"/>
      <c r="J85" s="195">
        <f>SUM(J84,Q84)</f>
        <v>456</v>
      </c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>
        <f>SUM(P84,W84)</f>
        <v>60</v>
      </c>
      <c r="W85" s="195"/>
      <c r="X85" s="195">
        <f>SUM(X84,AE84)</f>
        <v>300</v>
      </c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>
        <f>SUM(AD84,AK84)</f>
        <v>60</v>
      </c>
      <c r="AK85" s="195"/>
    </row>
    <row r="88" spans="1:48" ht="72" customHeight="1">
      <c r="A88" s="5"/>
      <c r="B88" s="196" t="s">
        <v>154</v>
      </c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</row>
    <row r="89" spans="1:48" ht="75.75" customHeight="1">
      <c r="A89" s="98"/>
      <c r="B89" s="196" t="s">
        <v>153</v>
      </c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</row>
    <row r="90" spans="1:48">
      <c r="A90" s="5"/>
      <c r="B90" s="182" t="s">
        <v>79</v>
      </c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</row>
    <row r="91" spans="1:48" s="96" customFormat="1" ht="18" customHeight="1">
      <c r="A91" s="95"/>
      <c r="B91" s="197" t="s">
        <v>80</v>
      </c>
      <c r="C91" s="197"/>
      <c r="D91" s="197"/>
      <c r="E91" s="197"/>
      <c r="F91" s="197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</row>
    <row r="92" spans="1:48" s="96" customFormat="1" ht="18" customHeight="1">
      <c r="A92" s="95"/>
      <c r="B92" s="197" t="s">
        <v>81</v>
      </c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</row>
    <row r="93" spans="1:48" s="96" customFormat="1" ht="17.25" customHeight="1">
      <c r="A93" s="95"/>
      <c r="B93" s="192" t="s">
        <v>82</v>
      </c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</row>
    <row r="94" spans="1:48" s="96" customFormat="1" ht="18" customHeight="1">
      <c r="A94" s="95"/>
      <c r="B94" s="185" t="s">
        <v>83</v>
      </c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</row>
    <row r="95" spans="1:48" s="96" customFormat="1" ht="18" customHeight="1">
      <c r="A95" s="95"/>
      <c r="B95" s="185" t="s">
        <v>84</v>
      </c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</row>
    <row r="96" spans="1:48" s="96" customFormat="1" ht="18" customHeight="1">
      <c r="A96" s="95"/>
      <c r="B96" s="192" t="s">
        <v>85</v>
      </c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84"/>
      <c r="AJ96" s="184"/>
      <c r="AK96" s="184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</row>
    <row r="97" spans="1:48" ht="18" customHeight="1">
      <c r="B97" s="187" t="s">
        <v>86</v>
      </c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</row>
    <row r="98" spans="1:48" ht="22.5" customHeight="1">
      <c r="A98" s="2"/>
      <c r="B98" s="187" t="s">
        <v>87</v>
      </c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Q98" s="2"/>
      <c r="AR98" s="2"/>
      <c r="AS98" s="2"/>
      <c r="AT98" s="2"/>
      <c r="AU98" s="2"/>
      <c r="AV98" s="2"/>
    </row>
    <row r="99" spans="1:48" ht="51.75" customHeight="1">
      <c r="A99" s="2"/>
      <c r="B99" s="188" t="s">
        <v>103</v>
      </c>
      <c r="C99" s="188"/>
      <c r="D99" s="188"/>
      <c r="E99" s="188"/>
      <c r="F99" s="188"/>
      <c r="G99" s="188"/>
      <c r="H99" s="188"/>
      <c r="I99" s="188"/>
      <c r="J99" s="188"/>
      <c r="AQ99" s="2"/>
      <c r="AR99" s="2"/>
      <c r="AS99" s="2"/>
      <c r="AT99" s="2"/>
      <c r="AU99" s="2"/>
      <c r="AV99" s="2"/>
    </row>
    <row r="100" spans="1:48" ht="18" customHeight="1" thickBot="1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</row>
    <row r="101" spans="1:48" ht="15.75" customHeight="1" thickBot="1">
      <c r="B101" s="190" t="s">
        <v>102</v>
      </c>
      <c r="C101" s="190"/>
      <c r="D101" s="191"/>
      <c r="E101" s="105"/>
      <c r="F101" s="106"/>
      <c r="G101" s="106"/>
      <c r="H101" s="106"/>
      <c r="I101" s="106"/>
      <c r="J101" s="107"/>
    </row>
  </sheetData>
  <mergeCells count="61">
    <mergeCell ref="B97:O97"/>
    <mergeCell ref="B98:O98"/>
    <mergeCell ref="B99:J99"/>
    <mergeCell ref="B100:AK100"/>
    <mergeCell ref="B101:D101"/>
    <mergeCell ref="B96:AH96"/>
    <mergeCell ref="AE84:AI84"/>
    <mergeCell ref="A85:B85"/>
    <mergeCell ref="J85:U85"/>
    <mergeCell ref="V85:W85"/>
    <mergeCell ref="X85:AI85"/>
    <mergeCell ref="B88:AK88"/>
    <mergeCell ref="B89:AK89"/>
    <mergeCell ref="B91:F91"/>
    <mergeCell ref="B92:O92"/>
    <mergeCell ref="B93:AK93"/>
    <mergeCell ref="AJ85:AK85"/>
    <mergeCell ref="X84:AB84"/>
    <mergeCell ref="A82:B82"/>
    <mergeCell ref="A83:B83"/>
    <mergeCell ref="A84:B84"/>
    <mergeCell ref="J84:N84"/>
    <mergeCell ref="Q84:U84"/>
    <mergeCell ref="A60:AK60"/>
    <mergeCell ref="A30:B30"/>
    <mergeCell ref="A31:AK31"/>
    <mergeCell ref="A37:AK37"/>
    <mergeCell ref="A56:B56"/>
    <mergeCell ref="A57:B57"/>
    <mergeCell ref="A58:B58"/>
    <mergeCell ref="J58:N58"/>
    <mergeCell ref="Q58:U58"/>
    <mergeCell ref="X58:AB58"/>
    <mergeCell ref="AE58:AI58"/>
    <mergeCell ref="A59:B59"/>
    <mergeCell ref="J59:U59"/>
    <mergeCell ref="V59:W59"/>
    <mergeCell ref="X59:AI59"/>
    <mergeCell ref="AJ59:AK59"/>
    <mergeCell ref="A12:AK12"/>
    <mergeCell ref="C6:Q6"/>
    <mergeCell ref="C7:Q7"/>
    <mergeCell ref="C8:X8"/>
    <mergeCell ref="A9:A11"/>
    <mergeCell ref="B9:B11"/>
    <mergeCell ref="C9:C11"/>
    <mergeCell ref="D9:I9"/>
    <mergeCell ref="J9:W9"/>
    <mergeCell ref="X9:AK9"/>
    <mergeCell ref="D10:D11"/>
    <mergeCell ref="E10:I10"/>
    <mergeCell ref="J10:P10"/>
    <mergeCell ref="Q10:W10"/>
    <mergeCell ref="X10:AB10"/>
    <mergeCell ref="AE10:AK10"/>
    <mergeCell ref="B1:G1"/>
    <mergeCell ref="P1:AK1"/>
    <mergeCell ref="C3:AE3"/>
    <mergeCell ref="B4:B5"/>
    <mergeCell ref="C4:AE4"/>
    <mergeCell ref="C5:AE5"/>
  </mergeCells>
  <pageMargins left="0.7" right="0.7" top="0.75" bottom="0.75" header="0.3" footer="0.3"/>
  <pageSetup paperSize="9" scale="55" fitToHeight="0" orientation="landscape" r:id="rId1"/>
  <rowBreaks count="1" manualBreakCount="1">
    <brk id="89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ST.Ped.B1+B2</vt:lpstr>
      <vt:lpstr>NST.Ped.B1+B2</vt:lpstr>
      <vt:lpstr>'NST.Ped.B1+B2'!Obszar_wydruku</vt:lpstr>
      <vt:lpstr>'ST.Ped.B1+B2'!Obszar_wydruku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2023-04-25T16:48:06Z</dcterms:modified>
</cp:coreProperties>
</file>