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9200" windowHeight="7050" activeTab="1"/>
  </bookViews>
  <sheets>
    <sheet name="ST.Ped.B1+B2" sheetId="7" r:id="rId1"/>
    <sheet name="NST.Ped.B1+B2" sheetId="13" r:id="rId2"/>
  </sheets>
  <definedNames>
    <definedName name="_xlnm.Print_Area" localSheetId="1">'NST.Ped.B1+B2'!$A$1:$AQ$111</definedName>
    <definedName name="_xlnm.Print_Area" localSheetId="0">'ST.Ped.B1+B2'!$A$1:$AQ$111</definedName>
  </definedNames>
  <calcPr calcId="162913"/>
</workbook>
</file>

<file path=xl/calcChain.xml><?xml version="1.0" encoding="utf-8"?>
<calcChain xmlns="http://schemas.openxmlformats.org/spreadsheetml/2006/main">
  <c r="G16" i="7" l="1"/>
  <c r="G17" i="7"/>
  <c r="G18" i="7"/>
  <c r="G19" i="7"/>
  <c r="G20" i="7"/>
  <c r="E20" i="7" s="1"/>
  <c r="G21" i="7"/>
  <c r="G22" i="7"/>
  <c r="G23" i="7"/>
  <c r="E64" i="13" l="1"/>
  <c r="E65" i="13"/>
  <c r="E66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G41" i="13"/>
  <c r="E41" i="13" s="1"/>
  <c r="G42" i="13"/>
  <c r="G43" i="13"/>
  <c r="G44" i="13"/>
  <c r="G45" i="13"/>
  <c r="G46" i="13"/>
  <c r="G47" i="13"/>
  <c r="G48" i="13"/>
  <c r="E48" i="13" s="1"/>
  <c r="G49" i="13"/>
  <c r="E49" i="13" s="1"/>
  <c r="G50" i="13"/>
  <c r="G51" i="13"/>
  <c r="G52" i="13"/>
  <c r="G53" i="13"/>
  <c r="G54" i="13"/>
  <c r="E54" i="13" s="1"/>
  <c r="G55" i="13"/>
  <c r="G56" i="13"/>
  <c r="G57" i="13"/>
  <c r="F41" i="13"/>
  <c r="F42" i="13"/>
  <c r="F43" i="13"/>
  <c r="E43" i="13" s="1"/>
  <c r="F44" i="13"/>
  <c r="F45" i="13"/>
  <c r="F46" i="13"/>
  <c r="F47" i="13"/>
  <c r="E47" i="13" s="1"/>
  <c r="F48" i="13"/>
  <c r="F49" i="13"/>
  <c r="F50" i="13"/>
  <c r="F51" i="13"/>
  <c r="E51" i="13" s="1"/>
  <c r="F52" i="13"/>
  <c r="F53" i="13"/>
  <c r="F54" i="13"/>
  <c r="F55" i="13"/>
  <c r="E55" i="13" s="1"/>
  <c r="F56" i="13"/>
  <c r="F57" i="13"/>
  <c r="E40" i="13"/>
  <c r="E44" i="13"/>
  <c r="E45" i="13"/>
  <c r="E52" i="13"/>
  <c r="E53" i="13"/>
  <c r="E56" i="13"/>
  <c r="E57" i="13"/>
  <c r="E19" i="13"/>
  <c r="E20" i="13"/>
  <c r="E21" i="13"/>
  <c r="E22" i="13"/>
  <c r="E23" i="13"/>
  <c r="E25" i="13"/>
  <c r="E26" i="13"/>
  <c r="E28" i="13"/>
  <c r="E30" i="13"/>
  <c r="G24" i="13"/>
  <c r="G25" i="13"/>
  <c r="G26" i="13"/>
  <c r="G27" i="13"/>
  <c r="E27" i="13" s="1"/>
  <c r="G28" i="13"/>
  <c r="G29" i="13"/>
  <c r="G30" i="13"/>
  <c r="F27" i="13"/>
  <c r="F28" i="13"/>
  <c r="F29" i="13"/>
  <c r="E29" i="13" s="1"/>
  <c r="F30" i="13"/>
  <c r="F24" i="13"/>
  <c r="E24" i="13" s="1"/>
  <c r="F25" i="13"/>
  <c r="G20" i="13"/>
  <c r="G21" i="13"/>
  <c r="AM81" i="13"/>
  <c r="AD81" i="13"/>
  <c r="R81" i="13"/>
  <c r="AQ80" i="13"/>
  <c r="AP80" i="13"/>
  <c r="AP81" i="13" s="1"/>
  <c r="AO80" i="13"/>
  <c r="AM80" i="13"/>
  <c r="AL80" i="13"/>
  <c r="AK80" i="13"/>
  <c r="AJ80" i="13"/>
  <c r="AI80" i="13"/>
  <c r="AH80" i="13"/>
  <c r="AH81" i="13" s="1"/>
  <c r="AG80" i="13"/>
  <c r="AE80" i="13"/>
  <c r="AD80" i="13"/>
  <c r="AC80" i="13"/>
  <c r="AB80" i="13"/>
  <c r="AA80" i="13"/>
  <c r="Z80" i="13"/>
  <c r="Z81" i="13" s="1"/>
  <c r="Y80" i="13"/>
  <c r="W80" i="13"/>
  <c r="V80" i="13"/>
  <c r="U80" i="13"/>
  <c r="T80" i="13"/>
  <c r="S80" i="13"/>
  <c r="R80" i="13"/>
  <c r="Q80" i="13"/>
  <c r="O80" i="13"/>
  <c r="N80" i="13"/>
  <c r="M80" i="13"/>
  <c r="L80" i="13"/>
  <c r="K79" i="13"/>
  <c r="J79" i="13"/>
  <c r="I79" i="13"/>
  <c r="H79" i="13"/>
  <c r="D79" i="13"/>
  <c r="K78" i="13"/>
  <c r="J78" i="13"/>
  <c r="I78" i="13"/>
  <c r="H78" i="13"/>
  <c r="K77" i="13"/>
  <c r="J77" i="13"/>
  <c r="I77" i="13"/>
  <c r="H77" i="13"/>
  <c r="K76" i="13"/>
  <c r="J76" i="13"/>
  <c r="I76" i="13"/>
  <c r="H76" i="13"/>
  <c r="K75" i="13"/>
  <c r="J75" i="13"/>
  <c r="I75" i="13"/>
  <c r="H75" i="13"/>
  <c r="K74" i="13"/>
  <c r="J74" i="13"/>
  <c r="I74" i="13"/>
  <c r="H74" i="13"/>
  <c r="D74" i="13"/>
  <c r="K73" i="13"/>
  <c r="J73" i="13"/>
  <c r="I73" i="13"/>
  <c r="H73" i="13"/>
  <c r="D73" i="13"/>
  <c r="K72" i="13"/>
  <c r="J72" i="13"/>
  <c r="I72" i="13"/>
  <c r="H72" i="13"/>
  <c r="D72" i="13"/>
  <c r="K71" i="13"/>
  <c r="J71" i="13"/>
  <c r="I71" i="13"/>
  <c r="H71" i="13"/>
  <c r="D71" i="13"/>
  <c r="K70" i="13"/>
  <c r="J70" i="13"/>
  <c r="I70" i="13"/>
  <c r="H70" i="13"/>
  <c r="D70" i="13"/>
  <c r="K69" i="13"/>
  <c r="J69" i="13"/>
  <c r="I69" i="13"/>
  <c r="H69" i="13"/>
  <c r="K68" i="13"/>
  <c r="J68" i="13"/>
  <c r="I68" i="13"/>
  <c r="H68" i="13"/>
  <c r="D68" i="13"/>
  <c r="K67" i="13"/>
  <c r="J67" i="13"/>
  <c r="I67" i="13"/>
  <c r="H67" i="13"/>
  <c r="D67" i="13"/>
  <c r="K66" i="13"/>
  <c r="J66" i="13"/>
  <c r="I66" i="13"/>
  <c r="H66" i="13"/>
  <c r="D66" i="13"/>
  <c r="K65" i="13"/>
  <c r="J65" i="13"/>
  <c r="I65" i="13"/>
  <c r="H65" i="13"/>
  <c r="D65" i="13"/>
  <c r="K64" i="13"/>
  <c r="J64" i="13"/>
  <c r="I64" i="13"/>
  <c r="H64" i="13"/>
  <c r="D64" i="13"/>
  <c r="K63" i="13"/>
  <c r="J63" i="13"/>
  <c r="I63" i="13"/>
  <c r="H63" i="13"/>
  <c r="G63" i="13"/>
  <c r="F63" i="13"/>
  <c r="D63" i="13"/>
  <c r="AO59" i="13"/>
  <c r="AD59" i="13"/>
  <c r="AQ58" i="13"/>
  <c r="AP58" i="13"/>
  <c r="AO58" i="13"/>
  <c r="AM58" i="13"/>
  <c r="AL58" i="13"/>
  <c r="AK58" i="13"/>
  <c r="AJ58" i="13"/>
  <c r="AI58" i="13"/>
  <c r="AH58" i="13"/>
  <c r="AG58" i="13"/>
  <c r="AE58" i="13"/>
  <c r="AD58" i="13"/>
  <c r="AC58" i="13"/>
  <c r="AB58" i="13"/>
  <c r="AA58" i="13"/>
  <c r="Z58" i="13"/>
  <c r="Y58" i="13"/>
  <c r="W58" i="13"/>
  <c r="V58" i="13"/>
  <c r="U58" i="13"/>
  <c r="T58" i="13"/>
  <c r="S58" i="13"/>
  <c r="S59" i="13" s="1"/>
  <c r="S60" i="13" s="1"/>
  <c r="R58" i="13"/>
  <c r="Q58" i="13"/>
  <c r="Q59" i="13" s="1"/>
  <c r="O58" i="13"/>
  <c r="N58" i="13"/>
  <c r="N59" i="13" s="1"/>
  <c r="M58" i="13"/>
  <c r="L58" i="13"/>
  <c r="K57" i="13"/>
  <c r="J57" i="13"/>
  <c r="I57" i="13"/>
  <c r="H57" i="13"/>
  <c r="K56" i="13"/>
  <c r="J56" i="13"/>
  <c r="I56" i="13"/>
  <c r="H56" i="13"/>
  <c r="K55" i="13"/>
  <c r="J55" i="13"/>
  <c r="I55" i="13"/>
  <c r="H55" i="13"/>
  <c r="K54" i="13"/>
  <c r="J54" i="13"/>
  <c r="I54" i="13"/>
  <c r="H54" i="13"/>
  <c r="K53" i="13"/>
  <c r="J53" i="13"/>
  <c r="I53" i="13"/>
  <c r="H53" i="13"/>
  <c r="K52" i="13"/>
  <c r="J52" i="13"/>
  <c r="I52" i="13"/>
  <c r="H52" i="13"/>
  <c r="K51" i="13"/>
  <c r="J51" i="13"/>
  <c r="I51" i="13"/>
  <c r="H51" i="13"/>
  <c r="K50" i="13"/>
  <c r="J50" i="13"/>
  <c r="I50" i="13"/>
  <c r="H50" i="13"/>
  <c r="D50" i="13"/>
  <c r="K49" i="13"/>
  <c r="J49" i="13"/>
  <c r="I49" i="13"/>
  <c r="H49" i="13"/>
  <c r="D49" i="13"/>
  <c r="K48" i="13"/>
  <c r="J48" i="13"/>
  <c r="I48" i="13"/>
  <c r="H48" i="13"/>
  <c r="D48" i="13"/>
  <c r="K47" i="13"/>
  <c r="J47" i="13"/>
  <c r="I47" i="13"/>
  <c r="H47" i="13"/>
  <c r="D47" i="13"/>
  <c r="K46" i="13"/>
  <c r="J46" i="13"/>
  <c r="I46" i="13"/>
  <c r="H46" i="13"/>
  <c r="K45" i="13"/>
  <c r="J45" i="13"/>
  <c r="I45" i="13"/>
  <c r="H45" i="13"/>
  <c r="D45" i="13"/>
  <c r="K44" i="13"/>
  <c r="J44" i="13"/>
  <c r="I44" i="13"/>
  <c r="H44" i="13"/>
  <c r="D44" i="13"/>
  <c r="K43" i="13"/>
  <c r="J43" i="13"/>
  <c r="I43" i="13"/>
  <c r="H43" i="13"/>
  <c r="D43" i="13"/>
  <c r="K42" i="13"/>
  <c r="J42" i="13"/>
  <c r="I42" i="13"/>
  <c r="H42" i="13"/>
  <c r="D42" i="13"/>
  <c r="K41" i="13"/>
  <c r="J41" i="13"/>
  <c r="J58" i="13" s="1"/>
  <c r="I41" i="13"/>
  <c r="H41" i="13"/>
  <c r="D41" i="13"/>
  <c r="K40" i="13"/>
  <c r="J40" i="13"/>
  <c r="I40" i="13"/>
  <c r="H40" i="13"/>
  <c r="G40" i="13"/>
  <c r="F40" i="13"/>
  <c r="D40" i="13"/>
  <c r="K38" i="13"/>
  <c r="J38" i="13"/>
  <c r="I38" i="13"/>
  <c r="H38" i="13"/>
  <c r="E38" i="13" s="1"/>
  <c r="G38" i="13"/>
  <c r="F38" i="13"/>
  <c r="D38" i="13"/>
  <c r="K37" i="13"/>
  <c r="J37" i="13"/>
  <c r="I37" i="13"/>
  <c r="H37" i="13"/>
  <c r="E37" i="13" s="1"/>
  <c r="G37" i="13"/>
  <c r="F37" i="13"/>
  <c r="D37" i="13"/>
  <c r="K36" i="13"/>
  <c r="J36" i="13"/>
  <c r="I36" i="13"/>
  <c r="H36" i="13"/>
  <c r="E36" i="13" s="1"/>
  <c r="G36" i="13"/>
  <c r="F36" i="13"/>
  <c r="D36" i="13"/>
  <c r="K35" i="13"/>
  <c r="J35" i="13"/>
  <c r="I35" i="13"/>
  <c r="H35" i="13"/>
  <c r="G35" i="13"/>
  <c r="F35" i="13"/>
  <c r="D35" i="13"/>
  <c r="K34" i="13"/>
  <c r="J34" i="13"/>
  <c r="I34" i="13"/>
  <c r="H34" i="13"/>
  <c r="E34" i="13" s="1"/>
  <c r="G34" i="13"/>
  <c r="F34" i="13"/>
  <c r="D34" i="13"/>
  <c r="K33" i="13"/>
  <c r="J33" i="13"/>
  <c r="J80" i="13" s="1"/>
  <c r="I33" i="13"/>
  <c r="I58" i="13" s="1"/>
  <c r="H33" i="13"/>
  <c r="E33" i="13" s="1"/>
  <c r="G33" i="13"/>
  <c r="F33" i="13"/>
  <c r="D33" i="13"/>
  <c r="D58" i="13" s="1"/>
  <c r="AQ31" i="13"/>
  <c r="AQ81" i="13" s="1"/>
  <c r="AQ82" i="13" s="1"/>
  <c r="AO31" i="13"/>
  <c r="AO81" i="13" s="1"/>
  <c r="AM31" i="13"/>
  <c r="AM59" i="13" s="1"/>
  <c r="AL31" i="13"/>
  <c r="AL59" i="13" s="1"/>
  <c r="AK31" i="13"/>
  <c r="AJ31" i="13"/>
  <c r="AI31" i="13"/>
  <c r="AI81" i="13" s="1"/>
  <c r="AI82" i="13" s="1"/>
  <c r="AG31" i="13"/>
  <c r="AG81" i="13" s="1"/>
  <c r="AF31" i="13"/>
  <c r="AE31" i="13"/>
  <c r="AE59" i="13" s="1"/>
  <c r="AD31" i="13"/>
  <c r="AC31" i="13"/>
  <c r="AB31" i="13"/>
  <c r="AA31" i="13"/>
  <c r="AA81" i="13" s="1"/>
  <c r="AA82" i="13" s="1"/>
  <c r="Y31" i="13"/>
  <c r="Y81" i="13" s="1"/>
  <c r="X31" i="13"/>
  <c r="W31" i="13"/>
  <c r="W81" i="13" s="1"/>
  <c r="V31" i="13"/>
  <c r="V81" i="13" s="1"/>
  <c r="U31" i="13"/>
  <c r="T31" i="13"/>
  <c r="S31" i="13"/>
  <c r="S81" i="13" s="1"/>
  <c r="S82" i="13" s="1"/>
  <c r="Q31" i="13"/>
  <c r="Q81" i="13" s="1"/>
  <c r="P31" i="13"/>
  <c r="O31" i="13"/>
  <c r="O59" i="13" s="1"/>
  <c r="N31" i="13"/>
  <c r="N81" i="13" s="1"/>
  <c r="M31" i="13"/>
  <c r="M59" i="13" s="1"/>
  <c r="L31" i="13"/>
  <c r="L59" i="13" s="1"/>
  <c r="K30" i="13"/>
  <c r="J30" i="13"/>
  <c r="I30" i="13"/>
  <c r="H30" i="13"/>
  <c r="K29" i="13"/>
  <c r="J29" i="13"/>
  <c r="I29" i="13"/>
  <c r="H29" i="13"/>
  <c r="D29" i="13"/>
  <c r="K28" i="13"/>
  <c r="J28" i="13"/>
  <c r="I28" i="13"/>
  <c r="H28" i="13"/>
  <c r="K27" i="13"/>
  <c r="J27" i="13"/>
  <c r="I27" i="13"/>
  <c r="H27" i="13"/>
  <c r="K26" i="13"/>
  <c r="J26" i="13"/>
  <c r="I26" i="13"/>
  <c r="H26" i="13"/>
  <c r="F26" i="13"/>
  <c r="D26" i="13"/>
  <c r="K24" i="13"/>
  <c r="J24" i="13"/>
  <c r="I24" i="13"/>
  <c r="H24" i="13"/>
  <c r="D24" i="13"/>
  <c r="K23" i="13"/>
  <c r="J23" i="13"/>
  <c r="I23" i="13"/>
  <c r="H23" i="13"/>
  <c r="G23" i="13"/>
  <c r="F23" i="13"/>
  <c r="D23" i="13"/>
  <c r="K22" i="13"/>
  <c r="J22" i="13"/>
  <c r="I22" i="13"/>
  <c r="H22" i="13"/>
  <c r="G22" i="13"/>
  <c r="F22" i="13"/>
  <c r="D22" i="13"/>
  <c r="K21" i="13"/>
  <c r="J21" i="13"/>
  <c r="I21" i="13"/>
  <c r="H21" i="13"/>
  <c r="F21" i="13"/>
  <c r="D21" i="13"/>
  <c r="K19" i="13"/>
  <c r="J19" i="13"/>
  <c r="I19" i="13"/>
  <c r="H19" i="13"/>
  <c r="G19" i="13"/>
  <c r="F19" i="13"/>
  <c r="D19" i="13"/>
  <c r="K18" i="13"/>
  <c r="J18" i="13"/>
  <c r="I18" i="13"/>
  <c r="H18" i="13"/>
  <c r="G18" i="13"/>
  <c r="F18" i="13"/>
  <c r="E18" i="13" s="1"/>
  <c r="D18" i="13"/>
  <c r="K17" i="13"/>
  <c r="J17" i="13"/>
  <c r="I17" i="13"/>
  <c r="H17" i="13"/>
  <c r="G17" i="13"/>
  <c r="F17" i="13"/>
  <c r="E17" i="13" s="1"/>
  <c r="K16" i="13"/>
  <c r="J16" i="13"/>
  <c r="I16" i="13"/>
  <c r="H16" i="13"/>
  <c r="G16" i="13"/>
  <c r="F16" i="13"/>
  <c r="D16" i="13"/>
  <c r="K15" i="13"/>
  <c r="J15" i="13"/>
  <c r="I15" i="13"/>
  <c r="H15" i="13"/>
  <c r="G15" i="13"/>
  <c r="F15" i="13"/>
  <c r="D15" i="13"/>
  <c r="K14" i="13"/>
  <c r="J14" i="13"/>
  <c r="I14" i="13"/>
  <c r="H14" i="13"/>
  <c r="G14" i="13"/>
  <c r="E14" i="13" s="1"/>
  <c r="F14" i="13"/>
  <c r="D14" i="13"/>
  <c r="K13" i="13"/>
  <c r="K31" i="13" s="1"/>
  <c r="J13" i="13"/>
  <c r="J31" i="13" s="1"/>
  <c r="I13" i="13"/>
  <c r="I31" i="13" s="1"/>
  <c r="H13" i="13"/>
  <c r="H31" i="13" s="1"/>
  <c r="G13" i="13"/>
  <c r="E13" i="13" s="1"/>
  <c r="F13" i="13"/>
  <c r="D13" i="13"/>
  <c r="D31" i="13" s="1"/>
  <c r="AP83" i="13" l="1"/>
  <c r="AJ81" i="13"/>
  <c r="T81" i="13"/>
  <c r="F80" i="13"/>
  <c r="AK81" i="13"/>
  <c r="AB81" i="13"/>
  <c r="E46" i="13"/>
  <c r="E50" i="13"/>
  <c r="E42" i="13"/>
  <c r="F58" i="13"/>
  <c r="AC81" i="13"/>
  <c r="AB59" i="13"/>
  <c r="E16" i="13"/>
  <c r="E15" i="13"/>
  <c r="AJ59" i="13"/>
  <c r="F31" i="13"/>
  <c r="L81" i="13"/>
  <c r="U81" i="13"/>
  <c r="U59" i="13"/>
  <c r="T59" i="13"/>
  <c r="AC59" i="13"/>
  <c r="E35" i="13"/>
  <c r="G58" i="13"/>
  <c r="G80" i="13"/>
  <c r="K58" i="13"/>
  <c r="K59" i="13" s="1"/>
  <c r="K60" i="13" s="1"/>
  <c r="Z83" i="13"/>
  <c r="D59" i="13"/>
  <c r="D60" i="13" s="1"/>
  <c r="L60" i="13"/>
  <c r="I59" i="13"/>
  <c r="I60" i="13" s="1"/>
  <c r="J81" i="13"/>
  <c r="J82" i="13" s="1"/>
  <c r="J59" i="13"/>
  <c r="J60" i="13" s="1"/>
  <c r="G31" i="13"/>
  <c r="AL81" i="13"/>
  <c r="AQ59" i="13"/>
  <c r="AQ60" i="13" s="1"/>
  <c r="H80" i="13"/>
  <c r="H81" i="13" s="1"/>
  <c r="H82" i="13" s="1"/>
  <c r="H58" i="13"/>
  <c r="H59" i="13" s="1"/>
  <c r="H60" i="13" s="1"/>
  <c r="V59" i="13"/>
  <c r="AG59" i="13"/>
  <c r="I80" i="13"/>
  <c r="I81" i="13" s="1"/>
  <c r="I82" i="13" s="1"/>
  <c r="M81" i="13"/>
  <c r="AE81" i="13"/>
  <c r="W59" i="13"/>
  <c r="AI59" i="13"/>
  <c r="AI60" i="13" s="1"/>
  <c r="AP61" i="13" s="1"/>
  <c r="O81" i="13"/>
  <c r="Y59" i="13"/>
  <c r="K80" i="13"/>
  <c r="K81" i="13" s="1"/>
  <c r="K82" i="13" s="1"/>
  <c r="AA59" i="13"/>
  <c r="AA60" i="13" s="1"/>
  <c r="Z61" i="13" s="1"/>
  <c r="AK59" i="13"/>
  <c r="D80" i="13"/>
  <c r="D81" i="13" s="1"/>
  <c r="D82" i="13" s="1"/>
  <c r="T82" i="13" l="1"/>
  <c r="AJ82" i="13"/>
  <c r="AB82" i="13"/>
  <c r="E58" i="13"/>
  <c r="F59" i="13"/>
  <c r="F60" i="13" s="1"/>
  <c r="AB60" i="13"/>
  <c r="AJ60" i="13"/>
  <c r="E31" i="13"/>
  <c r="L82" i="13"/>
  <c r="F81" i="13"/>
  <c r="F82" i="13" s="1"/>
  <c r="T60" i="13"/>
  <c r="L61" i="13" s="1"/>
  <c r="E80" i="13"/>
  <c r="G59" i="13"/>
  <c r="G60" i="13" s="1"/>
  <c r="G81" i="13"/>
  <c r="G82" i="13" s="1"/>
  <c r="D49" i="7"/>
  <c r="D50" i="7"/>
  <c r="E81" i="13" l="1"/>
  <c r="E82" i="13" s="1"/>
  <c r="L83" i="13"/>
  <c r="AB83" i="13"/>
  <c r="AB61" i="13"/>
  <c r="E59" i="13"/>
  <c r="E60" i="13" s="1"/>
  <c r="K57" i="7"/>
  <c r="J57" i="7"/>
  <c r="I57" i="7"/>
  <c r="H57" i="7"/>
  <c r="F57" i="7"/>
  <c r="K56" i="7"/>
  <c r="J56" i="7"/>
  <c r="I56" i="7"/>
  <c r="H56" i="7"/>
  <c r="K55" i="7"/>
  <c r="J55" i="7"/>
  <c r="I55" i="7"/>
  <c r="H55" i="7"/>
  <c r="G55" i="7"/>
  <c r="K54" i="7"/>
  <c r="J54" i="7"/>
  <c r="I54" i="7"/>
  <c r="H54" i="7"/>
  <c r="G54" i="7"/>
  <c r="K53" i="7"/>
  <c r="J53" i="7"/>
  <c r="I53" i="7"/>
  <c r="H53" i="7"/>
  <c r="G53" i="7"/>
  <c r="K52" i="7"/>
  <c r="J52" i="7"/>
  <c r="I52" i="7"/>
  <c r="H52" i="7"/>
  <c r="G52" i="7"/>
  <c r="K51" i="7"/>
  <c r="J51" i="7"/>
  <c r="I51" i="7"/>
  <c r="H51" i="7"/>
  <c r="K50" i="7"/>
  <c r="J50" i="7"/>
  <c r="I50" i="7"/>
  <c r="H50" i="7"/>
  <c r="G50" i="7"/>
  <c r="F50" i="7"/>
  <c r="E57" i="7" l="1"/>
  <c r="E50" i="7"/>
  <c r="K64" i="7" l="1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63" i="7"/>
  <c r="K41" i="7"/>
  <c r="K42" i="7"/>
  <c r="K43" i="7"/>
  <c r="K44" i="7"/>
  <c r="K45" i="7"/>
  <c r="K46" i="7"/>
  <c r="K47" i="7"/>
  <c r="K48" i="7"/>
  <c r="K49" i="7"/>
  <c r="K40" i="7"/>
  <c r="K34" i="7"/>
  <c r="K35" i="7"/>
  <c r="K36" i="7"/>
  <c r="K37" i="7"/>
  <c r="K38" i="7"/>
  <c r="K33" i="7"/>
  <c r="K14" i="7"/>
  <c r="K15" i="7"/>
  <c r="K16" i="7"/>
  <c r="K17" i="7"/>
  <c r="K18" i="7"/>
  <c r="K19" i="7"/>
  <c r="K21" i="7"/>
  <c r="K22" i="7"/>
  <c r="K23" i="7"/>
  <c r="K24" i="7"/>
  <c r="K26" i="7"/>
  <c r="K27" i="7"/>
  <c r="K28" i="7"/>
  <c r="K29" i="7"/>
  <c r="K30" i="7"/>
  <c r="K1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63" i="7"/>
  <c r="J41" i="7"/>
  <c r="J42" i="7"/>
  <c r="J43" i="7"/>
  <c r="J44" i="7"/>
  <c r="J45" i="7"/>
  <c r="J46" i="7"/>
  <c r="J47" i="7"/>
  <c r="J48" i="7"/>
  <c r="J49" i="7"/>
  <c r="J40" i="7"/>
  <c r="J34" i="7"/>
  <c r="J35" i="7"/>
  <c r="J36" i="7"/>
  <c r="J37" i="7"/>
  <c r="J38" i="7"/>
  <c r="J3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63" i="7"/>
  <c r="I41" i="7"/>
  <c r="I42" i="7"/>
  <c r="I43" i="7"/>
  <c r="I44" i="7"/>
  <c r="I45" i="7"/>
  <c r="I46" i="7"/>
  <c r="I47" i="7"/>
  <c r="I48" i="7"/>
  <c r="I49" i="7"/>
  <c r="I40" i="7"/>
  <c r="I34" i="7"/>
  <c r="I35" i="7"/>
  <c r="I36" i="7"/>
  <c r="I37" i="7"/>
  <c r="I38" i="7"/>
  <c r="I3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63" i="7"/>
  <c r="H41" i="7"/>
  <c r="H42" i="7"/>
  <c r="H43" i="7"/>
  <c r="H44" i="7"/>
  <c r="H45" i="7"/>
  <c r="H46" i="7"/>
  <c r="H47" i="7"/>
  <c r="H48" i="7"/>
  <c r="H49" i="7"/>
  <c r="H40" i="7"/>
  <c r="H34" i="7"/>
  <c r="H35" i="7"/>
  <c r="H36" i="7"/>
  <c r="H37" i="7"/>
  <c r="H38" i="7"/>
  <c r="H33" i="7"/>
  <c r="G64" i="7"/>
  <c r="G65" i="7"/>
  <c r="G66" i="7"/>
  <c r="G67" i="7"/>
  <c r="G68" i="7"/>
  <c r="G69" i="7"/>
  <c r="G70" i="7"/>
  <c r="G71" i="7"/>
  <c r="G72" i="7"/>
  <c r="G73" i="7"/>
  <c r="G74" i="7"/>
  <c r="G77" i="7"/>
  <c r="G78" i="7"/>
  <c r="G79" i="7"/>
  <c r="G63" i="7"/>
  <c r="G41" i="7"/>
  <c r="G42" i="7"/>
  <c r="G43" i="7"/>
  <c r="G44" i="7"/>
  <c r="G45" i="7"/>
  <c r="G46" i="7"/>
  <c r="G47" i="7"/>
  <c r="G48" i="7"/>
  <c r="G49" i="7"/>
  <c r="G40" i="7"/>
  <c r="G34" i="7"/>
  <c r="G35" i="7"/>
  <c r="G36" i="7"/>
  <c r="G37" i="7"/>
  <c r="G38" i="7"/>
  <c r="G33" i="7"/>
  <c r="F64" i="7"/>
  <c r="F65" i="7"/>
  <c r="F66" i="7"/>
  <c r="F67" i="7"/>
  <c r="F68" i="7"/>
  <c r="F70" i="7"/>
  <c r="F71" i="7"/>
  <c r="F72" i="7"/>
  <c r="F73" i="7"/>
  <c r="F74" i="7"/>
  <c r="F75" i="7"/>
  <c r="F76" i="7"/>
  <c r="F77" i="7"/>
  <c r="F78" i="7"/>
  <c r="F79" i="7"/>
  <c r="F63" i="7"/>
  <c r="F41" i="7"/>
  <c r="F42" i="7"/>
  <c r="F43" i="7"/>
  <c r="F44" i="7"/>
  <c r="F45" i="7"/>
  <c r="F47" i="7"/>
  <c r="F48" i="7"/>
  <c r="F49" i="7"/>
  <c r="F40" i="7"/>
  <c r="F34" i="7"/>
  <c r="F35" i="7"/>
  <c r="F36" i="7"/>
  <c r="F37" i="7"/>
  <c r="F38" i="7"/>
  <c r="F33" i="7"/>
  <c r="D64" i="7"/>
  <c r="D65" i="7"/>
  <c r="D66" i="7"/>
  <c r="D67" i="7"/>
  <c r="D68" i="7"/>
  <c r="D70" i="7"/>
  <c r="D71" i="7"/>
  <c r="D72" i="7"/>
  <c r="D73" i="7"/>
  <c r="D74" i="7"/>
  <c r="D79" i="7"/>
  <c r="D63" i="7"/>
  <c r="D41" i="7"/>
  <c r="D42" i="7"/>
  <c r="D43" i="7"/>
  <c r="D44" i="7"/>
  <c r="D45" i="7"/>
  <c r="D47" i="7"/>
  <c r="D48" i="7"/>
  <c r="D40" i="7"/>
  <c r="D34" i="7"/>
  <c r="D35" i="7"/>
  <c r="D36" i="7"/>
  <c r="D37" i="7"/>
  <c r="D38" i="7"/>
  <c r="D33" i="7"/>
  <c r="AF31" i="7"/>
  <c r="X31" i="7"/>
  <c r="Y31" i="7"/>
  <c r="P31" i="7"/>
  <c r="Q31" i="7"/>
  <c r="J14" i="7"/>
  <c r="J15" i="7"/>
  <c r="J16" i="7"/>
  <c r="J17" i="7"/>
  <c r="J18" i="7"/>
  <c r="J19" i="7"/>
  <c r="J21" i="7"/>
  <c r="J22" i="7"/>
  <c r="J23" i="7"/>
  <c r="J24" i="7"/>
  <c r="J26" i="7"/>
  <c r="J27" i="7"/>
  <c r="J28" i="7"/>
  <c r="J29" i="7"/>
  <c r="J30" i="7"/>
  <c r="J13" i="7"/>
  <c r="I14" i="7"/>
  <c r="I15" i="7"/>
  <c r="I16" i="7"/>
  <c r="I17" i="7"/>
  <c r="I18" i="7"/>
  <c r="I19" i="7"/>
  <c r="I21" i="7"/>
  <c r="I22" i="7"/>
  <c r="I23" i="7"/>
  <c r="I24" i="7"/>
  <c r="I26" i="7"/>
  <c r="I27" i="7"/>
  <c r="I28" i="7"/>
  <c r="I29" i="7"/>
  <c r="I30" i="7"/>
  <c r="I13" i="7"/>
  <c r="H14" i="7"/>
  <c r="H15" i="7"/>
  <c r="H16" i="7"/>
  <c r="H17" i="7"/>
  <c r="H18" i="7"/>
  <c r="H19" i="7"/>
  <c r="H21" i="7"/>
  <c r="H22" i="7"/>
  <c r="H23" i="7"/>
  <c r="H24" i="7"/>
  <c r="H26" i="7"/>
  <c r="H27" i="7"/>
  <c r="H28" i="7"/>
  <c r="H29" i="7"/>
  <c r="H30" i="7"/>
  <c r="H13" i="7"/>
  <c r="G14" i="7"/>
  <c r="G15" i="7"/>
  <c r="G24" i="7"/>
  <c r="G26" i="7"/>
  <c r="G28" i="7"/>
  <c r="G29" i="7"/>
  <c r="G30" i="7"/>
  <c r="G13" i="7"/>
  <c r="F14" i="7"/>
  <c r="F15" i="7"/>
  <c r="F16" i="7"/>
  <c r="F17" i="7"/>
  <c r="F18" i="7"/>
  <c r="F19" i="7"/>
  <c r="F21" i="7"/>
  <c r="E21" i="7" s="1"/>
  <c r="F22" i="7"/>
  <c r="F23" i="7"/>
  <c r="F24" i="7"/>
  <c r="F26" i="7"/>
  <c r="F27" i="7"/>
  <c r="F29" i="7"/>
  <c r="F30" i="7"/>
  <c r="D14" i="7"/>
  <c r="D15" i="7"/>
  <c r="D16" i="7"/>
  <c r="D18" i="7"/>
  <c r="D19" i="7"/>
  <c r="D21" i="7"/>
  <c r="D22" i="7"/>
  <c r="D23" i="7"/>
  <c r="D24" i="7"/>
  <c r="D26" i="7"/>
  <c r="D29" i="7"/>
  <c r="D13" i="7"/>
  <c r="E14" i="7" l="1"/>
  <c r="E35" i="7"/>
  <c r="E38" i="7"/>
  <c r="E34" i="7"/>
  <c r="E37" i="7"/>
  <c r="E36" i="7"/>
  <c r="J31" i="7"/>
  <c r="E19" i="7"/>
  <c r="J80" i="7"/>
  <c r="J58" i="7"/>
  <c r="E33" i="7"/>
  <c r="E26" i="7"/>
  <c r="E18" i="7"/>
  <c r="E24" i="7"/>
  <c r="E17" i="7"/>
  <c r="E30" i="7"/>
  <c r="E23" i="7"/>
  <c r="E16" i="7"/>
  <c r="E29" i="7"/>
  <c r="E22" i="7"/>
  <c r="E15" i="7"/>
  <c r="J59" i="7" l="1"/>
  <c r="J60" i="7" s="1"/>
  <c r="J81" i="7"/>
  <c r="J82" i="7" s="1"/>
  <c r="E58" i="7" l="1"/>
  <c r="F58" i="7"/>
  <c r="G58" i="7"/>
  <c r="H58" i="7"/>
  <c r="I58" i="7"/>
  <c r="K58" i="7"/>
  <c r="L58" i="7"/>
  <c r="M58" i="7"/>
  <c r="N58" i="7"/>
  <c r="O58" i="7"/>
  <c r="Q58" i="7"/>
  <c r="R58" i="7"/>
  <c r="S58" i="7"/>
  <c r="T58" i="7"/>
  <c r="U58" i="7"/>
  <c r="V58" i="7"/>
  <c r="W58" i="7"/>
  <c r="Y58" i="7"/>
  <c r="Z58" i="7"/>
  <c r="AA58" i="7"/>
  <c r="AB58" i="7"/>
  <c r="AC58" i="7"/>
  <c r="AD58" i="7"/>
  <c r="AE58" i="7"/>
  <c r="AG58" i="7"/>
  <c r="AH58" i="7"/>
  <c r="AI58" i="7"/>
  <c r="AJ58" i="7"/>
  <c r="AK58" i="7"/>
  <c r="AL58" i="7"/>
  <c r="AM58" i="7"/>
  <c r="AO58" i="7"/>
  <c r="AP58" i="7"/>
  <c r="AQ58" i="7"/>
  <c r="F80" i="7"/>
  <c r="G80" i="7"/>
  <c r="H80" i="7"/>
  <c r="I80" i="7"/>
  <c r="K80" i="7"/>
  <c r="L80" i="7"/>
  <c r="M80" i="7"/>
  <c r="N80" i="7"/>
  <c r="O80" i="7"/>
  <c r="Q80" i="7"/>
  <c r="R80" i="7"/>
  <c r="S80" i="7"/>
  <c r="T80" i="7"/>
  <c r="U80" i="7"/>
  <c r="V80" i="7"/>
  <c r="W80" i="7"/>
  <c r="Y80" i="7"/>
  <c r="Z80" i="7"/>
  <c r="AA80" i="7"/>
  <c r="AB80" i="7"/>
  <c r="AC80" i="7"/>
  <c r="AD80" i="7"/>
  <c r="AE80" i="7"/>
  <c r="AG80" i="7"/>
  <c r="AH80" i="7"/>
  <c r="AI80" i="7"/>
  <c r="AJ80" i="7"/>
  <c r="AK80" i="7"/>
  <c r="AL80" i="7"/>
  <c r="AM80" i="7"/>
  <c r="AO80" i="7"/>
  <c r="AP80" i="7"/>
  <c r="AQ80" i="7"/>
  <c r="E80" i="7"/>
  <c r="AQ31" i="7" l="1"/>
  <c r="AO31" i="7"/>
  <c r="AM31" i="7"/>
  <c r="AL31" i="7"/>
  <c r="AK31" i="7"/>
  <c r="AJ31" i="7"/>
  <c r="AI31" i="7"/>
  <c r="AG31" i="7"/>
  <c r="AE31" i="7"/>
  <c r="AD31" i="7"/>
  <c r="AC31" i="7"/>
  <c r="AB31" i="7"/>
  <c r="AA31" i="7"/>
  <c r="W31" i="7"/>
  <c r="V31" i="7"/>
  <c r="U31" i="7"/>
  <c r="T31" i="7"/>
  <c r="S31" i="7"/>
  <c r="O31" i="7"/>
  <c r="N31" i="7"/>
  <c r="M31" i="7"/>
  <c r="L31" i="7"/>
  <c r="K31" i="7"/>
  <c r="I31" i="7"/>
  <c r="H31" i="7"/>
  <c r="G31" i="7"/>
  <c r="F31" i="7"/>
  <c r="E31" i="7"/>
  <c r="D58" i="7" l="1"/>
  <c r="W81" i="7"/>
  <c r="Y81" i="7"/>
  <c r="T59" i="7"/>
  <c r="AG59" i="7"/>
  <c r="AD81" i="7"/>
  <c r="V81" i="7"/>
  <c r="AE81" i="7"/>
  <c r="AO81" i="7"/>
  <c r="AM81" i="7"/>
  <c r="D80" i="7"/>
  <c r="L59" i="7"/>
  <c r="S81" i="7"/>
  <c r="S82" i="7" s="1"/>
  <c r="Q59" i="7"/>
  <c r="I81" i="7"/>
  <c r="I82" i="7" s="1"/>
  <c r="AK81" i="7"/>
  <c r="U59" i="7"/>
  <c r="AB81" i="7"/>
  <c r="AP81" i="7"/>
  <c r="AH81" i="7"/>
  <c r="Z81" i="7"/>
  <c r="H81" i="7"/>
  <c r="H82" i="7" s="1"/>
  <c r="R81" i="7"/>
  <c r="AJ59" i="7"/>
  <c r="AI81" i="7"/>
  <c r="AI82" i="7" s="1"/>
  <c r="N59" i="7"/>
  <c r="AC81" i="7"/>
  <c r="AL81" i="7"/>
  <c r="G59" i="7"/>
  <c r="G60" i="7" s="1"/>
  <c r="E59" i="7"/>
  <c r="E60" i="7" s="1"/>
  <c r="AA81" i="7"/>
  <c r="AA82" i="7" s="1"/>
  <c r="M59" i="7"/>
  <c r="F59" i="7"/>
  <c r="F60" i="7" s="1"/>
  <c r="K59" i="7"/>
  <c r="K60" i="7" s="1"/>
  <c r="O59" i="7"/>
  <c r="AQ59" i="7"/>
  <c r="AQ60" i="7" s="1"/>
  <c r="D31" i="7"/>
  <c r="V59" i="7"/>
  <c r="AI59" i="7"/>
  <c r="AI60" i="7" s="1"/>
  <c r="K81" i="7"/>
  <c r="K82" i="7" s="1"/>
  <c r="T81" i="7"/>
  <c r="AG81" i="7"/>
  <c r="W59" i="7"/>
  <c r="N81" i="7"/>
  <c r="AQ81" i="7"/>
  <c r="AQ82" i="7" s="1"/>
  <c r="AL59" i="7"/>
  <c r="S59" i="7"/>
  <c r="S60" i="7" s="1"/>
  <c r="Y59" i="7"/>
  <c r="O81" i="7"/>
  <c r="Q81" i="7"/>
  <c r="G81" i="7"/>
  <c r="G82" i="7" s="1"/>
  <c r="E81" i="7"/>
  <c r="E82" i="7" s="1"/>
  <c r="AC59" i="7"/>
  <c r="F81" i="7"/>
  <c r="F82" i="7" s="1"/>
  <c r="H59" i="7"/>
  <c r="H60" i="7" s="1"/>
  <c r="AM59" i="7"/>
  <c r="I59" i="7"/>
  <c r="I60" i="7" s="1"/>
  <c r="AD59" i="7"/>
  <c r="AO59" i="7"/>
  <c r="L81" i="7"/>
  <c r="U81" i="7"/>
  <c r="AE59" i="7"/>
  <c r="M81" i="7"/>
  <c r="AA59" i="7"/>
  <c r="AA60" i="7" s="1"/>
  <c r="AK59" i="7"/>
  <c r="AJ81" i="7"/>
  <c r="AB59" i="7"/>
  <c r="AP61" i="7" l="1"/>
  <c r="Z83" i="7"/>
  <c r="D81" i="7"/>
  <c r="D82" i="7" s="1"/>
  <c r="L60" i="7"/>
  <c r="Z61" i="7"/>
  <c r="AB82" i="7"/>
  <c r="AP83" i="7"/>
  <c r="AJ82" i="7"/>
  <c r="D59" i="7"/>
  <c r="D60" i="7" s="1"/>
  <c r="T82" i="7"/>
  <c r="T60" i="7"/>
  <c r="AJ60" i="7"/>
  <c r="L82" i="7"/>
  <c r="AB60" i="7"/>
  <c r="L61" i="7" l="1"/>
  <c r="AB83" i="7"/>
  <c r="L83" i="7"/>
  <c r="AB61" i="7"/>
</calcChain>
</file>

<file path=xl/sharedStrings.xml><?xml version="1.0" encoding="utf-8"?>
<sst xmlns="http://schemas.openxmlformats.org/spreadsheetml/2006/main" count="602" uniqueCount="154">
  <si>
    <t>KIERUNEK:</t>
  </si>
  <si>
    <t>Specjalność studiów:</t>
  </si>
  <si>
    <t>Poziom studiów:</t>
  </si>
  <si>
    <t>drugiego stopnia</t>
  </si>
  <si>
    <t>Profil studiów:</t>
  </si>
  <si>
    <t>ogólnoakademicki</t>
  </si>
  <si>
    <t>Forma studiów:</t>
  </si>
  <si>
    <t>stacjonarne</t>
  </si>
  <si>
    <t>Lp.</t>
  </si>
  <si>
    <t>Nazwa modułu (przedmiotu)*</t>
  </si>
  <si>
    <t>Punkty ECTS</t>
  </si>
  <si>
    <t>Wymiar godzin (łączny)</t>
  </si>
  <si>
    <t>Rok I</t>
  </si>
  <si>
    <t>Rok II</t>
  </si>
  <si>
    <t>Razem</t>
  </si>
  <si>
    <t>Rodzaj zaj.</t>
  </si>
  <si>
    <t>WY</t>
  </si>
  <si>
    <t>CA</t>
  </si>
  <si>
    <t>LB</t>
  </si>
  <si>
    <t>KW</t>
  </si>
  <si>
    <t>SM</t>
  </si>
  <si>
    <t>Forma zal.</t>
  </si>
  <si>
    <t>Blok modułów (przedmiotów) obowiązkowych - A</t>
  </si>
  <si>
    <t>1.</t>
  </si>
  <si>
    <t>Z</t>
  </si>
  <si>
    <t>2.</t>
  </si>
  <si>
    <t>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</si>
  <si>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</si>
  <si>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</si>
  <si>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</si>
  <si>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</si>
  <si>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</si>
  <si>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</si>
  <si>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</si>
  <si>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</si>
  <si>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</si>
  <si>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 xml:space="preserve"> </t>
  </si>
  <si>
    <t>12.</t>
  </si>
  <si>
    <t>13.</t>
  </si>
  <si>
    <t xml:space="preserve">Psychologia wychowawcza </t>
  </si>
  <si>
    <t>14.</t>
  </si>
  <si>
    <t>15.</t>
  </si>
  <si>
    <t>16.</t>
  </si>
  <si>
    <t>17.</t>
  </si>
  <si>
    <t>18.</t>
  </si>
  <si>
    <t>Organizacje pozarządowe i wolontariat</t>
  </si>
  <si>
    <t>Razem A</t>
  </si>
  <si>
    <t>Blok modułów (przedmiotów) wybieralnych/fakultatywnych  - B</t>
  </si>
  <si>
    <t xml:space="preserve">Przedmioty fakultatywne </t>
  </si>
  <si>
    <t>Praktyka pedagogiczna</t>
  </si>
  <si>
    <t>Wykład ogólnouniwersytecki</t>
  </si>
  <si>
    <t>19.</t>
  </si>
  <si>
    <t>20.</t>
  </si>
  <si>
    <t>Razem B+ B1</t>
  </si>
  <si>
    <t>Razem A+B+B1</t>
  </si>
  <si>
    <t>Punkty ECTS w semestrze/godziny w semestrze</t>
  </si>
  <si>
    <t>Punkty ECTS w roku</t>
  </si>
  <si>
    <t>Legenda:</t>
  </si>
  <si>
    <t xml:space="preserve">A - blok modulów (przedmiotów) obowiązujących wszystkich studentów danego kierunku i specjalności </t>
  </si>
  <si>
    <t>B/B1 - blok modułów (przedmiotów) wybieralnych/fakultatywnych m.in. Specjalnościowych, wykłady ogólnouniwerysteckich</t>
  </si>
  <si>
    <t>Symbole: WY-wykład, CA-ćwiczenia, LB-laboratorium, KW-konwersatorium, SM-seminarium</t>
  </si>
  <si>
    <t xml:space="preserve">E- egzamin </t>
  </si>
  <si>
    <t xml:space="preserve">Z- zaliczenie z oceną </t>
  </si>
  <si>
    <t>Program studiów umożliwia wybór modułów zajęć za co najmniej 30 punktów ECTS</t>
  </si>
  <si>
    <t>P - zajęcia o charakterze praktyczynym - konieczność oznaczenia tylko w przypadku kierunków o profilu praktycznym</t>
  </si>
  <si>
    <t>BN - zajęcia związane z prowadzonymi przez jedostkę badaniami naukowymi - konieczność oznaczenia tylko w przypadku kierunków o profilu ogólnoakademickim</t>
  </si>
  <si>
    <t>Metodyka pracy z młodzieżą niedostosowaną społecznie</t>
  </si>
  <si>
    <t>Metodyka pracy pedagoga</t>
  </si>
  <si>
    <t>Formy opieki zastępczej</t>
  </si>
  <si>
    <t>21.</t>
  </si>
  <si>
    <t>22.</t>
  </si>
  <si>
    <t>23.</t>
  </si>
  <si>
    <t>Warsztat pracy z grupą</t>
  </si>
  <si>
    <t>Plan studiów zgodny z Rozporządzeniem Ministra Nauki i Szkolnictwa Wyższego z dnia 25 lipca 2019 r. w sprawie standardu kształcenia przygotowującego do wykonywania zawodu nauczyciela Dz.U. 2019 poz. 1450</t>
  </si>
  <si>
    <t>Prawne i organizacyjne aspekty mediacji</t>
  </si>
  <si>
    <t>Trening empatii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</si>
  <si>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</si>
  <si>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</si>
  <si>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</si>
  <si>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</si>
  <si>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</si>
  <si>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</si>
  <si>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</si>
  <si>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</si>
  <si>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</si>
  <si>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</si>
  <si>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</si>
  <si>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</si>
  <si>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</si>
  <si>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</si>
  <si>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</si>
  <si>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</si>
  <si>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</si>
  <si>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</si>
  <si>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Pedagogika</t>
  </si>
  <si>
    <t>Razem B+ B2</t>
  </si>
  <si>
    <t>Razem A+B+B2</t>
  </si>
  <si>
    <t>Coaching w pracy pedagoga</t>
  </si>
  <si>
    <t xml:space="preserve">Język obcy </t>
  </si>
  <si>
    <t>Mediacje sądowe</t>
  </si>
  <si>
    <t>Podejście Skoncentrowane na Rozwiązaniach w pracy mediatora</t>
  </si>
  <si>
    <t>Negocjacje i zarządzanie konfliktem</t>
  </si>
  <si>
    <t xml:space="preserve">Metodyka mediacji rówieśniczych i szkolnych </t>
  </si>
  <si>
    <t xml:space="preserve">Metodyka pracy pedagoga </t>
  </si>
  <si>
    <t>B2 - Pedagogika opiekuńczo - wychowawcza z mediacją szkolną (specjalność nauczycielska)</t>
  </si>
  <si>
    <t xml:space="preserve"> Superwizja grupowa do praktyk</t>
  </si>
  <si>
    <t>Psychologia sądowa</t>
  </si>
  <si>
    <t>Plan studiów obowiązujący od roku akademickiego 2026/2027</t>
  </si>
  <si>
    <t>1. Praktyka pedagogiczna w placówce opiekuńczo-wychowawczej (śródroczna asystencka) + grupowa superwizja - 30 godzin + 5 godzin superwizji, realizowana w 1 semestrze  - 2 ECTS;</t>
  </si>
  <si>
    <t>KN</t>
  </si>
  <si>
    <t>PHS</t>
  </si>
  <si>
    <t>BN</t>
  </si>
  <si>
    <t>BN/PHS</t>
  </si>
  <si>
    <t xml:space="preserve">Kierunki filozofii </t>
  </si>
  <si>
    <t xml:space="preserve">Pedagogika ogólna </t>
  </si>
  <si>
    <t xml:space="preserve">Antropologia kulturowa </t>
  </si>
  <si>
    <t xml:space="preserve">Współczesne kierunki pedagogiczne </t>
  </si>
  <si>
    <t xml:space="preserve">Metodologia badań społecznych </t>
  </si>
  <si>
    <t xml:space="preserve">Pedagogika porównawcza </t>
  </si>
  <si>
    <t xml:space="preserve">Andragogika </t>
  </si>
  <si>
    <t xml:space="preserve">Strategie jakościowe w badaniach pedagogicznych </t>
  </si>
  <si>
    <t xml:space="preserve">Sukces zawodowy pedagoga </t>
  </si>
  <si>
    <t xml:space="preserve">Edukacja zdrowotna </t>
  </si>
  <si>
    <t xml:space="preserve">Pedeutologia </t>
  </si>
  <si>
    <t xml:space="preserve">Pedagogika rodziny </t>
  </si>
  <si>
    <t xml:space="preserve">Edukacja włączająca </t>
  </si>
  <si>
    <t xml:space="preserve">Strategie ilościowe w badaniach pedagogicznych </t>
  </si>
  <si>
    <t xml:space="preserve">Seminarium magisterskie </t>
  </si>
  <si>
    <t xml:space="preserve">Pedagogika opiekuńcza  </t>
  </si>
  <si>
    <t xml:space="preserve">Diagnoza pedagogiczna  </t>
  </si>
  <si>
    <t xml:space="preserve">Międzykulturowe aspekty pracy opiekuńczo-wychowawczej  </t>
  </si>
  <si>
    <t xml:space="preserve">Obowiązkowa praktyka na specjalności B2 - pedagogika opiekuńczo - wychowawcza z mediacją szkolną:  </t>
  </si>
  <si>
    <t>PHS  - zajęcia z bloku społeczno-humanistycznego</t>
  </si>
  <si>
    <t>P/BN/PHS</t>
  </si>
  <si>
    <t xml:space="preserve">Teoretyczne podstawy arteterapii </t>
  </si>
  <si>
    <t xml:space="preserve">Metodyka arteterapii </t>
  </si>
  <si>
    <t>Biblioterapia</t>
  </si>
  <si>
    <t>Terapia przez ruch</t>
  </si>
  <si>
    <t>Plastykoterapia</t>
  </si>
  <si>
    <t>Teatroterapia</t>
  </si>
  <si>
    <t xml:space="preserve">Muzykoterapia </t>
  </si>
  <si>
    <t>Trening kreatywności</t>
  </si>
  <si>
    <t>Specjalność - B1 - pedagogika opiekuńczo-wychowawcza z arteterapią</t>
  </si>
  <si>
    <t>Poradnictwo zawodowe</t>
  </si>
  <si>
    <t>Podstawy zarządzania oświatą</t>
  </si>
  <si>
    <t xml:space="preserve">Obowiązkowa praktyka na specjalności B1-pedagogika  opiekuńczo-wychowawcza z arteterapią:                                  </t>
  </si>
  <si>
    <t>B1- Pedagogika opiekuńczo-wychowawcza z arteterapią (specjalność nauczycielska)</t>
  </si>
  <si>
    <t xml:space="preserve">Zarządzanie projektami edukacyjnymi </t>
  </si>
  <si>
    <t>Specjalność - B2 - pedagogika opiekuńczo-wychowawcza z mediacją szkolną</t>
  </si>
  <si>
    <t>3. Praktyka zawodowa pedagogiczna u pedagoga szkolnego w szkole ponadpodstawowej (ciągła asystencka) + grupowa superwizja - 30 godzin + 5 godzin superwizji -  realizowana po 2 semestrze (wrzesień), zaliczenie w 3 semestrze -  3 ECTS</t>
  </si>
  <si>
    <t>2. Praktyka zawodowa pedagogiczna u pedagoga w szkole podstawowej  lub w poradni psychologiczno-pedagogicznej (śródroczna asystencka) + grupowa superwizja - 30 godzin + 5 godzin superwizji- realizowana w 2 semestrze - 3 ECTS</t>
  </si>
  <si>
    <t>42.</t>
  </si>
  <si>
    <t>niestacjonarne</t>
  </si>
  <si>
    <t>Metody statystycznej analizy danych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</si>
</sst>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5]General"/>
  </numFmts>
  <fonts count="28">
    <font>
      <sz val="11"/>
      <color theme="1"/>
      <name val="Calibri"/>
      <family val="2"/>
      <scheme val="minor"/>
    </font>
    <font>
      <b/>
      <sz val="12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sz val="8"/>
      <color indexed="8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2"/>
      <name val="Arial Narrow"/>
      <family val="2"/>
      <charset val="238"/>
    </font>
    <font>
      <sz val="14"/>
      <name val="Arial CE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sz val="12"/>
      <color indexed="56"/>
      <name val="Arial"/>
      <family val="2"/>
      <charset val="238"/>
    </font>
    <font>
      <sz val="12"/>
      <color indexed="8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 Narrow"/>
      <family val="2"/>
      <charset val="238"/>
    </font>
    <font>
      <sz val="12"/>
      <name val="Czcionka tekstu podstawowego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name val="Czcionka tekstu podstawowego"/>
      <charset val="238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9"/>
      <color indexed="8"/>
      <name val="Czcionka tekstu podstawowego"/>
      <family val="2"/>
      <charset val="238"/>
    </font>
    <font>
      <sz val="9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11"/>
      <color rgb="FF000000"/>
      <name val="Czcionka tekstu podstawowego"/>
      <charset val="238"/>
    </font>
    <font>
      <sz val="12"/>
      <name val="Arial2"/>
      <charset val="238"/>
    </font>
    <font>
      <sz val="8"/>
      <name val="Czcionka tekstu podstawowego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50"/>
        <bgColor indexed="51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 tint="-0.249977111117893"/>
        <bgColor rgb="FFD9D9D9"/>
      </patternFill>
    </fill>
  </fills>
  <borders count="10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/>
    <xf numFmtId="164" fontId="25" fillId="0" borderId="0" applyBorder="0" applyProtection="0"/>
  </cellStyleXfs>
  <cellXfs count="311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1" xfId="0" applyFont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3" borderId="1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11" xfId="0" applyFont="1" applyBorder="1" applyAlignment="1">
      <alignment wrapText="1"/>
    </xf>
    <xf numFmtId="0" fontId="9" fillId="3" borderId="1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1" fontId="12" fillId="4" borderId="31" xfId="0" applyNumberFormat="1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" fontId="12" fillId="4" borderId="33" xfId="0" applyNumberFormat="1" applyFont="1" applyFill="1" applyBorder="1" applyAlignment="1">
      <alignment horizontal="center" vertical="center" wrapText="1"/>
    </xf>
    <xf numFmtId="1" fontId="16" fillId="2" borderId="3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1" fontId="12" fillId="2" borderId="3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Border="1" applyAlignment="1">
      <alignment horizontal="center" vertical="center" wrapText="1"/>
    </xf>
    <xf numFmtId="0" fontId="11" fillId="9" borderId="0" xfId="0" applyFont="1" applyFill="1" applyAlignment="1">
      <alignment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7" borderId="3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9" fillId="8" borderId="65" xfId="0" applyFont="1" applyFill="1" applyBorder="1" applyAlignment="1">
      <alignment horizontal="center" vertical="center" wrapText="1"/>
    </xf>
    <xf numFmtId="0" fontId="9" fillId="7" borderId="6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8" borderId="70" xfId="0" applyFont="1" applyFill="1" applyBorder="1" applyAlignment="1">
      <alignment horizontal="center" vertical="center" wrapText="1"/>
    </xf>
    <xf numFmtId="0" fontId="9" fillId="8" borderId="7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164" fontId="11" fillId="0" borderId="0" xfId="0" applyNumberFormat="1" applyFont="1" applyAlignment="1">
      <alignment horizontal="center" vertical="center" wrapText="1"/>
    </xf>
    <xf numFmtId="164" fontId="26" fillId="0" borderId="29" xfId="1" applyFont="1" applyFill="1" applyBorder="1" applyAlignment="1">
      <alignment horizontal="left" vertical="center" wrapText="1"/>
    </xf>
    <xf numFmtId="164" fontId="26" fillId="0" borderId="29" xfId="1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9" fillId="0" borderId="46" xfId="0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2" xfId="0" applyFont="1" applyFill="1" applyBorder="1" applyAlignment="1">
      <alignment vertical="center" wrapText="1"/>
    </xf>
    <xf numFmtId="49" fontId="11" fillId="0" borderId="0" xfId="0" applyNumberFormat="1" applyFont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2" fillId="4" borderId="55" xfId="0" applyFont="1" applyFill="1" applyBorder="1" applyAlignment="1">
      <alignment horizontal="left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9" fillId="2" borderId="5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61" xfId="0" applyFont="1" applyFill="1" applyBorder="1" applyAlignment="1">
      <alignment horizontal="left" vertical="center" wrapText="1"/>
    </xf>
    <xf numFmtId="0" fontId="9" fillId="0" borderId="74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wrapText="1"/>
    </xf>
    <xf numFmtId="0" fontId="9" fillId="0" borderId="29" xfId="0" applyFont="1" applyBorder="1" applyAlignment="1">
      <alignment vertical="center" wrapText="1"/>
    </xf>
    <xf numFmtId="0" fontId="9" fillId="2" borderId="75" xfId="0" applyFont="1" applyFill="1" applyBorder="1" applyAlignment="1">
      <alignment horizontal="center" vertical="center"/>
    </xf>
    <xf numFmtId="0" fontId="21" fillId="0" borderId="29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4" fontId="26" fillId="0" borderId="29" xfId="1" applyFont="1" applyFill="1" applyBorder="1" applyAlignment="1">
      <alignment horizontal="center" vertical="center" wrapText="1"/>
    </xf>
    <xf numFmtId="164" fontId="26" fillId="0" borderId="22" xfId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" fontId="12" fillId="4" borderId="78" xfId="0" applyNumberFormat="1" applyFont="1" applyFill="1" applyBorder="1" applyAlignment="1">
      <alignment horizontal="center" vertical="center" wrapText="1"/>
    </xf>
    <xf numFmtId="164" fontId="26" fillId="0" borderId="69" xfId="1" applyFont="1" applyFill="1" applyBorder="1" applyAlignment="1">
      <alignment horizontal="left" vertical="center" wrapText="1"/>
    </xf>
    <xf numFmtId="0" fontId="12" fillId="4" borderId="77" xfId="0" applyFont="1" applyFill="1" applyBorder="1" applyAlignment="1">
      <alignment horizontal="left" vertical="center" wrapText="1"/>
    </xf>
    <xf numFmtId="0" fontId="9" fillId="0" borderId="47" xfId="0" applyFont="1" applyFill="1" applyBorder="1" applyAlignment="1">
      <alignment vertical="center" wrapText="1"/>
    </xf>
    <xf numFmtId="0" fontId="9" fillId="0" borderId="48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13" fillId="0" borderId="10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3" fillId="8" borderId="15" xfId="0" applyFont="1" applyFill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64" fontId="26" fillId="0" borderId="80" xfId="1" applyFont="1" applyFill="1" applyBorder="1" applyAlignment="1">
      <alignment horizontal="center" vertical="center"/>
    </xf>
    <xf numFmtId="164" fontId="26" fillId="0" borderId="41" xfId="1" applyFont="1" applyFill="1" applyBorder="1" applyAlignment="1">
      <alignment horizontal="center" vertical="center"/>
    </xf>
    <xf numFmtId="164" fontId="26" fillId="0" borderId="81" xfId="1" applyFont="1" applyFill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13" fillId="2" borderId="85" xfId="0" applyFont="1" applyFill="1" applyBorder="1" applyAlignment="1">
      <alignment horizontal="center" vertical="center"/>
    </xf>
    <xf numFmtId="0" fontId="9" fillId="8" borderId="22" xfId="0" applyFont="1" applyFill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9" fillId="8" borderId="42" xfId="0" applyFont="1" applyFill="1" applyBorder="1" applyAlignment="1">
      <alignment horizontal="center" vertical="center" wrapText="1"/>
    </xf>
    <xf numFmtId="164" fontId="26" fillId="10" borderId="22" xfId="1" applyFont="1" applyFill="1" applyBorder="1" applyAlignment="1">
      <alignment horizontal="center" vertical="center"/>
    </xf>
    <xf numFmtId="164" fontId="26" fillId="10" borderId="42" xfId="1" applyFont="1" applyFill="1" applyBorder="1" applyAlignment="1">
      <alignment horizontal="center" vertical="center"/>
    </xf>
    <xf numFmtId="0" fontId="9" fillId="8" borderId="75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5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9" fillId="2" borderId="89" xfId="0" applyFont="1" applyFill="1" applyBorder="1" applyAlignment="1">
      <alignment horizontal="center" vertical="center"/>
    </xf>
    <xf numFmtId="0" fontId="12" fillId="4" borderId="90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91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92" xfId="0" applyFont="1" applyFill="1" applyBorder="1" applyAlignment="1">
      <alignment horizontal="center" vertical="center" wrapText="1"/>
    </xf>
    <xf numFmtId="0" fontId="12" fillId="4" borderId="94" xfId="0" applyFont="1" applyFill="1" applyBorder="1" applyAlignment="1">
      <alignment horizontal="center" vertical="center" wrapText="1"/>
    </xf>
    <xf numFmtId="0" fontId="12" fillId="4" borderId="93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/>
    </xf>
    <xf numFmtId="0" fontId="9" fillId="0" borderId="42" xfId="0" applyFont="1" applyBorder="1" applyAlignment="1">
      <alignment vertical="center" wrapText="1"/>
    </xf>
    <xf numFmtId="0" fontId="9" fillId="2" borderId="96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vertical="center" wrapText="1"/>
    </xf>
    <xf numFmtId="0" fontId="9" fillId="2" borderId="97" xfId="0" applyFont="1" applyFill="1" applyBorder="1" applyAlignment="1">
      <alignment horizontal="center" vertical="center"/>
    </xf>
    <xf numFmtId="0" fontId="13" fillId="7" borderId="87" xfId="0" applyFont="1" applyFill="1" applyBorder="1" applyAlignment="1">
      <alignment horizontal="center" vertical="center"/>
    </xf>
    <xf numFmtId="0" fontId="13" fillId="7" borderId="86" xfId="0" applyFont="1" applyFill="1" applyBorder="1" applyAlignment="1">
      <alignment horizontal="center" vertical="center"/>
    </xf>
    <xf numFmtId="0" fontId="13" fillId="7" borderId="88" xfId="0" applyFont="1" applyFill="1" applyBorder="1" applyAlignment="1">
      <alignment horizontal="center" vertical="center"/>
    </xf>
    <xf numFmtId="164" fontId="26" fillId="0" borderId="41" xfId="1" applyFont="1" applyFill="1" applyBorder="1" applyAlignment="1">
      <alignment horizontal="left" vertical="center" wrapText="1"/>
    </xf>
    <xf numFmtId="0" fontId="9" fillId="2" borderId="85" xfId="0" applyFont="1" applyFill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9" fillId="2" borderId="33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9" fillId="2" borderId="55" xfId="0" applyFont="1" applyFill="1" applyBorder="1" applyAlignment="1">
      <alignment horizontal="center" vertical="center" wrapText="1"/>
    </xf>
    <xf numFmtId="0" fontId="12" fillId="4" borderId="55" xfId="0" applyFont="1" applyFill="1" applyBorder="1" applyAlignment="1">
      <alignment horizontal="left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9" fillId="2" borderId="99" xfId="0" applyFont="1" applyFill="1" applyBorder="1" applyAlignment="1">
      <alignment horizontal="center" vertical="center"/>
    </xf>
    <xf numFmtId="0" fontId="9" fillId="2" borderId="100" xfId="0" applyFont="1" applyFill="1" applyBorder="1" applyAlignment="1">
      <alignment horizontal="center" vertical="center"/>
    </xf>
    <xf numFmtId="0" fontId="12" fillId="4" borderId="101" xfId="0" applyFont="1" applyFill="1" applyBorder="1" applyAlignment="1">
      <alignment horizontal="center" vertical="center" wrapText="1"/>
    </xf>
    <xf numFmtId="0" fontId="9" fillId="2" borderId="102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7" borderId="99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 textRotation="90" wrapText="1"/>
    </xf>
    <xf numFmtId="0" fontId="8" fillId="2" borderId="40" xfId="0" applyFont="1" applyFill="1" applyBorder="1" applyAlignment="1">
      <alignment horizontal="center" vertical="center" textRotation="90" wrapText="1"/>
    </xf>
    <xf numFmtId="0" fontId="8" fillId="2" borderId="73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49" fontId="20" fillId="0" borderId="0" xfId="0" applyNumberFormat="1" applyFont="1" applyBorder="1" applyAlignment="1">
      <alignment horizontal="left" vertical="center" wrapText="1"/>
    </xf>
    <xf numFmtId="0" fontId="8" fillId="6" borderId="62" xfId="0" applyFont="1" applyFill="1" applyBorder="1" applyAlignment="1">
      <alignment horizontal="center" vertical="center" wrapText="1"/>
    </xf>
    <xf numFmtId="0" fontId="8" fillId="6" borderId="63" xfId="0" applyFont="1" applyFill="1" applyBorder="1" applyAlignment="1">
      <alignment horizontal="center" vertical="center" wrapText="1"/>
    </xf>
    <xf numFmtId="49" fontId="20" fillId="0" borderId="54" xfId="0" applyNumberFormat="1" applyFont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textRotation="90" wrapText="1"/>
    </xf>
    <xf numFmtId="0" fontId="8" fillId="2" borderId="59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textRotation="90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5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2" fillId="5" borderId="55" xfId="0" applyFont="1" applyFill="1" applyBorder="1" applyAlignment="1">
      <alignment horizontal="center" vertical="center" wrapText="1"/>
    </xf>
    <xf numFmtId="0" fontId="12" fillId="5" borderId="76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6" borderId="57" xfId="0" applyFont="1" applyFill="1" applyBorder="1" applyAlignment="1">
      <alignment horizontal="center" vertical="center" wrapText="1"/>
    </xf>
    <xf numFmtId="0" fontId="12" fillId="6" borderId="64" xfId="0" applyFont="1" applyFill="1" applyBorder="1" applyAlignment="1">
      <alignment horizontal="center" vertical="center" wrapText="1"/>
    </xf>
    <xf numFmtId="0" fontId="12" fillId="6" borderId="58" xfId="0" applyFont="1" applyFill="1" applyBorder="1" applyAlignment="1">
      <alignment horizontal="center" vertical="center" wrapText="1"/>
    </xf>
    <xf numFmtId="0" fontId="12" fillId="5" borderId="61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4" borderId="55" xfId="0" applyFont="1" applyFill="1" applyBorder="1" applyAlignment="1">
      <alignment horizontal="left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9" fillId="2" borderId="3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19" fillId="2" borderId="55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B109"/>
  <sheetViews>
    <sheetView topLeftCell="B16" zoomScale="70" zoomScaleNormal="70" zoomScaleSheetLayoutView="70" workbookViewId="0">
      <selection activeCell="B26" sqref="A26:XFD26"/>
    </sheetView>
  </sheetViews>
  <sheetFormatPr defaultColWidth="9.1796875" defaultRowHeight="14.5"/>
  <cols>
    <col min="1" max="1" width="5.54296875" style="110" customWidth="1"/>
    <col min="2" max="2" width="47.26953125" style="83" customWidth="1"/>
    <col min="3" max="3" width="8.1796875" style="83" customWidth="1"/>
    <col min="4" max="4" width="7.7265625" style="110" customWidth="1"/>
    <col min="5" max="5" width="14.1796875" style="110" customWidth="1"/>
    <col min="6" max="6" width="6" style="110" customWidth="1"/>
    <col min="7" max="7" width="6.1796875" style="110" customWidth="1"/>
    <col min="8" max="8" width="4.7265625" style="110" customWidth="1"/>
    <col min="9" max="9" width="5" style="110" customWidth="1"/>
    <col min="10" max="10" width="5" style="168" customWidth="1"/>
    <col min="11" max="11" width="6.54296875" style="110" customWidth="1"/>
    <col min="12" max="12" width="6.1796875" style="110" customWidth="1"/>
    <col min="13" max="13" width="5.453125" style="110" customWidth="1"/>
    <col min="14" max="14" width="4.26953125" style="110" customWidth="1"/>
    <col min="15" max="15" width="4.54296875" style="110" customWidth="1"/>
    <col min="16" max="16" width="4.54296875" style="168" customWidth="1"/>
    <col min="17" max="17" width="4.7265625" style="110" customWidth="1"/>
    <col min="18" max="18" width="4.81640625" style="110" customWidth="1"/>
    <col min="19" max="19" width="4" style="110" customWidth="1"/>
    <col min="20" max="20" width="5.7265625" style="110" customWidth="1"/>
    <col min="21" max="21" width="5.26953125" style="110" customWidth="1"/>
    <col min="22" max="22" width="3.54296875" style="110" customWidth="1"/>
    <col min="23" max="23" width="4.7265625" style="110" customWidth="1"/>
    <col min="24" max="24" width="4.7265625" style="168" customWidth="1"/>
    <col min="25" max="26" width="4.1796875" style="110" customWidth="1"/>
    <col min="27" max="27" width="5.54296875" style="110" customWidth="1"/>
    <col min="28" max="28" width="4.54296875" style="110" customWidth="1"/>
    <col min="29" max="29" width="7.26953125" style="110" customWidth="1"/>
    <col min="30" max="30" width="3.54296875" style="110" customWidth="1"/>
    <col min="31" max="31" width="4.7265625" style="110" customWidth="1"/>
    <col min="32" max="32" width="4.7265625" style="168" customWidth="1"/>
    <col min="33" max="35" width="4.26953125" style="110" customWidth="1"/>
    <col min="36" max="37" width="5.7265625" style="110" customWidth="1"/>
    <col min="38" max="38" width="4.1796875" style="110" customWidth="1"/>
    <col min="39" max="39" width="3.54296875" style="110" customWidth="1"/>
    <col min="40" max="40" width="3.54296875" style="168" customWidth="1"/>
    <col min="41" max="43" width="4.54296875" style="110" customWidth="1"/>
    <col min="44" max="44" width="13.1796875" style="110" customWidth="1"/>
    <col min="45" max="54" width="9.1796875" style="110"/>
    <col min="55" max="16384" width="9.1796875" style="2"/>
  </cols>
  <sheetData>
    <row r="1" spans="1:54" ht="15.75" customHeight="1">
      <c r="B1" s="271" t="s">
        <v>107</v>
      </c>
      <c r="C1" s="271"/>
      <c r="D1" s="271"/>
      <c r="E1" s="271"/>
      <c r="F1" s="271"/>
      <c r="G1" s="271"/>
      <c r="H1" s="271"/>
      <c r="I1" s="87"/>
      <c r="J1" s="87"/>
      <c r="K1" s="87"/>
      <c r="L1" s="87"/>
      <c r="M1" s="87"/>
      <c r="N1" s="87"/>
      <c r="O1" s="87"/>
      <c r="P1" s="87"/>
      <c r="Q1" s="87"/>
      <c r="R1" s="87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</row>
    <row r="2" spans="1:54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"/>
      <c r="AC2" s="1"/>
      <c r="AD2" s="1"/>
      <c r="AE2" s="1"/>
      <c r="AF2" s="1"/>
      <c r="AG2" s="1"/>
      <c r="AH2" s="1"/>
      <c r="AI2" s="1"/>
      <c r="AJ2" s="1"/>
    </row>
    <row r="3" spans="1:54" ht="15" customHeight="1">
      <c r="A3" s="5"/>
      <c r="B3" s="114" t="s">
        <v>0</v>
      </c>
      <c r="C3" s="157"/>
      <c r="D3" s="272" t="s">
        <v>94</v>
      </c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6"/>
      <c r="AL3" s="6"/>
      <c r="AM3" s="6"/>
      <c r="AN3" s="6"/>
      <c r="AO3" s="6"/>
      <c r="AP3" s="6"/>
      <c r="AQ3" s="6"/>
    </row>
    <row r="4" spans="1:54" ht="15.5">
      <c r="A4" s="7"/>
      <c r="B4" s="273" t="s">
        <v>1</v>
      </c>
      <c r="C4" s="157"/>
      <c r="D4" s="274" t="s">
        <v>146</v>
      </c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7"/>
      <c r="AL4" s="7"/>
      <c r="AM4" s="7"/>
      <c r="AN4" s="7"/>
      <c r="AO4" s="7"/>
      <c r="AP4" s="7"/>
      <c r="AQ4" s="7"/>
    </row>
    <row r="5" spans="1:54" ht="15.5">
      <c r="A5" s="7"/>
      <c r="B5" s="273"/>
      <c r="C5" s="157"/>
      <c r="D5" s="274" t="s">
        <v>104</v>
      </c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7"/>
      <c r="AL5" s="7"/>
      <c r="AM5" s="7"/>
      <c r="AN5" s="7"/>
      <c r="AO5" s="7"/>
      <c r="AP5" s="7"/>
      <c r="AQ5" s="7"/>
    </row>
    <row r="6" spans="1:54" ht="16.399999999999999" customHeight="1">
      <c r="A6" s="7"/>
      <c r="B6" s="114" t="s">
        <v>2</v>
      </c>
      <c r="C6" s="157"/>
      <c r="D6" s="274" t="s">
        <v>3</v>
      </c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7"/>
      <c r="AL6" s="7"/>
      <c r="AM6" s="7"/>
      <c r="AN6" s="7"/>
      <c r="AO6" s="7"/>
      <c r="AP6" s="7"/>
      <c r="AQ6" s="7"/>
    </row>
    <row r="7" spans="1:54" ht="14.25" customHeight="1">
      <c r="A7" s="5"/>
      <c r="B7" s="114" t="s">
        <v>4</v>
      </c>
      <c r="C7" s="157"/>
      <c r="D7" s="274" t="s">
        <v>5</v>
      </c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6"/>
      <c r="AL7" s="6"/>
      <c r="AM7" s="6"/>
      <c r="AN7" s="6"/>
      <c r="AO7" s="6"/>
      <c r="AP7" s="6"/>
      <c r="AQ7" s="6"/>
    </row>
    <row r="8" spans="1:54" ht="18.75" customHeight="1" thickBot="1">
      <c r="A8" s="5"/>
      <c r="B8" s="94" t="s">
        <v>6</v>
      </c>
      <c r="C8" s="94"/>
      <c r="D8" s="277" t="s">
        <v>7</v>
      </c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96"/>
      <c r="AD8" s="96"/>
      <c r="AE8" s="96"/>
      <c r="AF8" s="96"/>
      <c r="AG8" s="96"/>
      <c r="AH8" s="96"/>
      <c r="AI8" s="96"/>
      <c r="AJ8" s="96"/>
      <c r="AK8" s="8"/>
      <c r="AL8" s="8"/>
      <c r="AM8" s="8"/>
      <c r="AN8" s="8"/>
      <c r="AO8" s="8"/>
      <c r="AP8" s="8"/>
      <c r="AQ8" s="8"/>
    </row>
    <row r="9" spans="1:54" ht="18.75" customHeight="1" thickBot="1">
      <c r="A9" s="278" t="s">
        <v>8</v>
      </c>
      <c r="B9" s="279" t="s">
        <v>9</v>
      </c>
      <c r="C9" s="266" t="s">
        <v>133</v>
      </c>
      <c r="D9" s="280" t="s">
        <v>10</v>
      </c>
      <c r="E9" s="281" t="s">
        <v>11</v>
      </c>
      <c r="F9" s="281"/>
      <c r="G9" s="281"/>
      <c r="H9" s="281"/>
      <c r="I9" s="281"/>
      <c r="J9" s="281"/>
      <c r="K9" s="281"/>
      <c r="L9" s="282" t="s">
        <v>12</v>
      </c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 t="s">
        <v>13</v>
      </c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</row>
    <row r="10" spans="1:54" ht="15" customHeight="1" thickBot="1">
      <c r="A10" s="278"/>
      <c r="B10" s="279"/>
      <c r="C10" s="267"/>
      <c r="D10" s="280"/>
      <c r="E10" s="283" t="s">
        <v>14</v>
      </c>
      <c r="F10" s="284" t="s">
        <v>15</v>
      </c>
      <c r="G10" s="284"/>
      <c r="H10" s="284"/>
      <c r="I10" s="284"/>
      <c r="J10" s="284"/>
      <c r="K10" s="284"/>
      <c r="L10" s="285">
        <v>1</v>
      </c>
      <c r="M10" s="285"/>
      <c r="N10" s="285"/>
      <c r="O10" s="285"/>
      <c r="P10" s="285"/>
      <c r="Q10" s="285"/>
      <c r="R10" s="285"/>
      <c r="S10" s="285"/>
      <c r="T10" s="285">
        <v>2</v>
      </c>
      <c r="U10" s="285"/>
      <c r="V10" s="285"/>
      <c r="W10" s="285"/>
      <c r="X10" s="285"/>
      <c r="Y10" s="285"/>
      <c r="Z10" s="285"/>
      <c r="AA10" s="285"/>
      <c r="AB10" s="286">
        <v>3</v>
      </c>
      <c r="AC10" s="286"/>
      <c r="AD10" s="286"/>
      <c r="AE10" s="286"/>
      <c r="AF10" s="286"/>
      <c r="AG10" s="286"/>
      <c r="AH10" s="118"/>
      <c r="AI10" s="118"/>
      <c r="AJ10" s="282">
        <v>4</v>
      </c>
      <c r="AK10" s="282"/>
      <c r="AL10" s="282"/>
      <c r="AM10" s="282"/>
      <c r="AN10" s="282"/>
      <c r="AO10" s="282"/>
      <c r="AP10" s="282"/>
      <c r="AQ10" s="282"/>
    </row>
    <row r="11" spans="1:54" ht="72.75" customHeight="1" thickBot="1">
      <c r="A11" s="278"/>
      <c r="B11" s="279"/>
      <c r="C11" s="268"/>
      <c r="D11" s="280"/>
      <c r="E11" s="283"/>
      <c r="F11" s="9" t="s">
        <v>16</v>
      </c>
      <c r="G11" s="10" t="s">
        <v>17</v>
      </c>
      <c r="H11" s="10" t="s">
        <v>18</v>
      </c>
      <c r="I11" s="10" t="s">
        <v>19</v>
      </c>
      <c r="J11" s="10" t="s">
        <v>109</v>
      </c>
      <c r="K11" s="10" t="s">
        <v>20</v>
      </c>
      <c r="L11" s="119" t="s">
        <v>16</v>
      </c>
      <c r="M11" s="11" t="s">
        <v>17</v>
      </c>
      <c r="N11" s="12" t="s">
        <v>18</v>
      </c>
      <c r="O11" s="12" t="s">
        <v>19</v>
      </c>
      <c r="P11" s="158" t="s">
        <v>109</v>
      </c>
      <c r="Q11" s="116" t="s">
        <v>20</v>
      </c>
      <c r="R11" s="13" t="s">
        <v>21</v>
      </c>
      <c r="S11" s="14" t="s">
        <v>10</v>
      </c>
      <c r="T11" s="119" t="s">
        <v>16</v>
      </c>
      <c r="U11" s="11" t="s">
        <v>17</v>
      </c>
      <c r="V11" s="12" t="s">
        <v>18</v>
      </c>
      <c r="W11" s="12" t="s">
        <v>19</v>
      </c>
      <c r="X11" s="158" t="s">
        <v>109</v>
      </c>
      <c r="Y11" s="116" t="s">
        <v>20</v>
      </c>
      <c r="Z11" s="13" t="s">
        <v>21</v>
      </c>
      <c r="AA11" s="117" t="s">
        <v>10</v>
      </c>
      <c r="AB11" s="119" t="s">
        <v>16</v>
      </c>
      <c r="AC11" s="11" t="s">
        <v>17</v>
      </c>
      <c r="AD11" s="12" t="s">
        <v>18</v>
      </c>
      <c r="AE11" s="12" t="s">
        <v>19</v>
      </c>
      <c r="AF11" s="158" t="s">
        <v>109</v>
      </c>
      <c r="AG11" s="116" t="s">
        <v>20</v>
      </c>
      <c r="AH11" s="13" t="s">
        <v>21</v>
      </c>
      <c r="AI11" s="117" t="s">
        <v>10</v>
      </c>
      <c r="AJ11" s="119" t="s">
        <v>16</v>
      </c>
      <c r="AK11" s="12" t="s">
        <v>17</v>
      </c>
      <c r="AL11" s="12" t="s">
        <v>18</v>
      </c>
      <c r="AM11" s="12" t="s">
        <v>19</v>
      </c>
      <c r="AN11" s="12" t="s">
        <v>109</v>
      </c>
      <c r="AO11" s="12" t="s">
        <v>20</v>
      </c>
      <c r="AP11" s="13" t="s">
        <v>21</v>
      </c>
      <c r="AQ11" s="117" t="s">
        <v>10</v>
      </c>
    </row>
    <row r="12" spans="1:54" ht="18" customHeight="1">
      <c r="A12" s="275" t="s">
        <v>22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6"/>
    </row>
    <row r="13" spans="1:54" s="31" customFormat="1" ht="15.5">
      <c r="A13" s="15" t="s">
        <v>23</v>
      </c>
      <c r="B13" s="16" t="s">
        <v>113</v>
      </c>
      <c r="C13" s="16" t="s">
        <v>110</v>
      </c>
      <c r="D13" s="17">
        <f>SUM(S13,AA13,AI13,AQ13)</f>
        <v>1</v>
      </c>
      <c r="E13" s="18">
        <v>15</v>
      </c>
      <c r="F13" s="19">
        <v>15</v>
      </c>
      <c r="G13" s="20">
        <f t="shared" ref="G13:K13" si="0">SUM(M13,U13,AC13,AK13)</f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1">
        <v>15</v>
      </c>
      <c r="M13" s="19"/>
      <c r="N13" s="20"/>
      <c r="O13" s="20"/>
      <c r="P13" s="20"/>
      <c r="Q13" s="20"/>
      <c r="R13" s="19" t="s">
        <v>24</v>
      </c>
      <c r="S13" s="22">
        <v>1</v>
      </c>
      <c r="T13" s="21"/>
      <c r="U13" s="19"/>
      <c r="V13" s="20"/>
      <c r="W13" s="20"/>
      <c r="X13" s="20"/>
      <c r="Y13" s="19"/>
      <c r="Z13" s="23"/>
      <c r="AA13" s="24"/>
      <c r="AB13" s="23"/>
      <c r="AC13" s="19"/>
      <c r="AD13" s="20"/>
      <c r="AE13" s="20"/>
      <c r="AF13" s="20"/>
      <c r="AG13" s="19"/>
      <c r="AH13" s="19"/>
      <c r="AI13" s="22"/>
      <c r="AJ13" s="25"/>
      <c r="AK13" s="26"/>
      <c r="AL13" s="27"/>
      <c r="AM13" s="27"/>
      <c r="AN13" s="27"/>
      <c r="AO13" s="28"/>
      <c r="AP13" s="29"/>
      <c r="AQ13" s="30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</row>
    <row r="14" spans="1:54" s="31" customFormat="1" ht="15.5">
      <c r="A14" s="15" t="s">
        <v>25</v>
      </c>
      <c r="B14" s="32" t="s">
        <v>114</v>
      </c>
      <c r="C14" s="32" t="s">
        <v>111</v>
      </c>
      <c r="D14" s="17">
        <f t="shared" ref="D14:D29" si="1">SUM(S14,AA14,AI14,AQ14)</f>
        <v>3</v>
      </c>
      <c r="E14" s="18">
        <f t="shared" ref="E14:E30" si="2">SUM(F14:K14)</f>
        <v>30</v>
      </c>
      <c r="F14" s="19">
        <f t="shared" ref="F14:F30" si="3">SUM(L14,T14,AB14,AJ14)</f>
        <v>15</v>
      </c>
      <c r="G14" s="20">
        <f t="shared" ref="G14:G30" si="4">SUM(M14,U14,AC14,AK14)</f>
        <v>15</v>
      </c>
      <c r="H14" s="20">
        <f t="shared" ref="H14:H30" si="5">SUM(N14,V14,AD14,AL14)</f>
        <v>0</v>
      </c>
      <c r="I14" s="20">
        <f t="shared" ref="I14:I30" si="6">SUM(O14,W14,AE14,AM14)</f>
        <v>0</v>
      </c>
      <c r="J14" s="20">
        <f t="shared" ref="J14:J30" si="7">SUM(P14,X14,AF14,AN14)</f>
        <v>0</v>
      </c>
      <c r="K14" s="20">
        <f t="shared" ref="K14:K30" si="8">SUM(Q14,Y14,AG14,AO14)</f>
        <v>0</v>
      </c>
      <c r="L14" s="34">
        <v>15</v>
      </c>
      <c r="M14" s="33">
        <v>15</v>
      </c>
      <c r="N14" s="33"/>
      <c r="O14" s="33"/>
      <c r="P14" s="33"/>
      <c r="Q14" s="33"/>
      <c r="R14" s="35" t="s">
        <v>26</v>
      </c>
      <c r="S14" s="36">
        <v>3</v>
      </c>
      <c r="T14" s="34"/>
      <c r="U14" s="37"/>
      <c r="V14" s="37"/>
      <c r="W14" s="37"/>
      <c r="X14" s="37"/>
      <c r="Y14" s="37"/>
      <c r="Z14" s="38"/>
      <c r="AA14" s="39"/>
      <c r="AB14" s="40"/>
      <c r="AC14" s="33"/>
      <c r="AD14" s="33"/>
      <c r="AE14" s="33"/>
      <c r="AF14" s="33"/>
      <c r="AG14" s="35"/>
      <c r="AH14" s="35"/>
      <c r="AI14" s="36"/>
      <c r="AJ14" s="41"/>
      <c r="AK14" s="42"/>
      <c r="AL14" s="42"/>
      <c r="AM14" s="42"/>
      <c r="AN14" s="42"/>
      <c r="AO14" s="28"/>
      <c r="AP14" s="29"/>
      <c r="AQ14" s="30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</row>
    <row r="15" spans="1:54" s="31" customFormat="1" ht="15.5">
      <c r="A15" s="15" t="s">
        <v>27</v>
      </c>
      <c r="B15" s="43" t="s">
        <v>115</v>
      </c>
      <c r="C15" s="43" t="s">
        <v>110</v>
      </c>
      <c r="D15" s="17">
        <f t="shared" si="1"/>
        <v>3</v>
      </c>
      <c r="E15" s="18">
        <f t="shared" si="2"/>
        <v>30</v>
      </c>
      <c r="F15" s="19">
        <f t="shared" si="3"/>
        <v>15</v>
      </c>
      <c r="G15" s="20">
        <f t="shared" si="4"/>
        <v>15</v>
      </c>
      <c r="H15" s="20">
        <f t="shared" si="5"/>
        <v>0</v>
      </c>
      <c r="I15" s="20">
        <f t="shared" si="6"/>
        <v>0</v>
      </c>
      <c r="J15" s="20">
        <f t="shared" si="7"/>
        <v>0</v>
      </c>
      <c r="K15" s="20">
        <f t="shared" si="8"/>
        <v>0</v>
      </c>
      <c r="L15" s="34">
        <v>15</v>
      </c>
      <c r="M15" s="33">
        <v>15</v>
      </c>
      <c r="N15" s="33"/>
      <c r="O15" s="33"/>
      <c r="P15" s="33"/>
      <c r="Q15" s="33"/>
      <c r="R15" s="35" t="s">
        <v>26</v>
      </c>
      <c r="S15" s="36">
        <v>3</v>
      </c>
      <c r="T15" s="34"/>
      <c r="U15" s="37"/>
      <c r="V15" s="37"/>
      <c r="W15" s="37"/>
      <c r="X15" s="37"/>
      <c r="Y15" s="37"/>
      <c r="Z15" s="38"/>
      <c r="AA15" s="39"/>
      <c r="AB15" s="40"/>
      <c r="AC15" s="33"/>
      <c r="AD15" s="33"/>
      <c r="AE15" s="33"/>
      <c r="AF15" s="33"/>
      <c r="AG15" s="35"/>
      <c r="AH15" s="35"/>
      <c r="AI15" s="36"/>
      <c r="AJ15" s="41"/>
      <c r="AK15" s="42"/>
      <c r="AL15" s="42"/>
      <c r="AM15" s="42"/>
      <c r="AN15" s="42"/>
      <c r="AO15" s="28"/>
      <c r="AP15" s="29"/>
      <c r="AQ15" s="30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</row>
    <row r="16" spans="1:54" s="31" customFormat="1" ht="15.5">
      <c r="A16" s="15" t="s">
        <v>28</v>
      </c>
      <c r="B16" s="43" t="s">
        <v>116</v>
      </c>
      <c r="C16" s="43" t="s">
        <v>111</v>
      </c>
      <c r="D16" s="17">
        <f t="shared" si="1"/>
        <v>2</v>
      </c>
      <c r="E16" s="18">
        <f t="shared" si="2"/>
        <v>30</v>
      </c>
      <c r="F16" s="19">
        <f t="shared" si="3"/>
        <v>30</v>
      </c>
      <c r="G16" s="20">
        <f t="shared" si="4"/>
        <v>0</v>
      </c>
      <c r="H16" s="20">
        <f t="shared" si="5"/>
        <v>0</v>
      </c>
      <c r="I16" s="20">
        <f t="shared" si="6"/>
        <v>0</v>
      </c>
      <c r="J16" s="20">
        <f t="shared" si="7"/>
        <v>0</v>
      </c>
      <c r="K16" s="20">
        <f t="shared" si="8"/>
        <v>0</v>
      </c>
      <c r="L16" s="34">
        <v>30</v>
      </c>
      <c r="M16" s="33"/>
      <c r="N16" s="33"/>
      <c r="O16" s="33"/>
      <c r="P16" s="33"/>
      <c r="Q16" s="33"/>
      <c r="R16" s="35" t="s">
        <v>24</v>
      </c>
      <c r="S16" s="36">
        <v>2</v>
      </c>
      <c r="T16" s="34"/>
      <c r="U16" s="33"/>
      <c r="V16" s="33"/>
      <c r="W16" s="33"/>
      <c r="X16" s="33"/>
      <c r="Y16" s="37"/>
      <c r="Z16" s="38"/>
      <c r="AA16" s="39"/>
      <c r="AB16" s="40"/>
      <c r="AC16" s="33"/>
      <c r="AD16" s="33"/>
      <c r="AE16" s="33"/>
      <c r="AF16" s="33"/>
      <c r="AG16" s="35"/>
      <c r="AH16" s="35"/>
      <c r="AI16" s="36"/>
      <c r="AJ16" s="41"/>
      <c r="AK16" s="42"/>
      <c r="AL16" s="42"/>
      <c r="AM16" s="42"/>
      <c r="AN16" s="42"/>
      <c r="AO16" s="28"/>
      <c r="AP16" s="29"/>
      <c r="AQ16" s="30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</row>
    <row r="17" spans="1:54" s="31" customFormat="1" ht="15.5">
      <c r="A17" s="15" t="s">
        <v>29</v>
      </c>
      <c r="B17" s="43" t="s">
        <v>117</v>
      </c>
      <c r="C17" s="43" t="s">
        <v>111</v>
      </c>
      <c r="D17" s="17">
        <v>4</v>
      </c>
      <c r="E17" s="18">
        <f t="shared" si="2"/>
        <v>45</v>
      </c>
      <c r="F17" s="19">
        <f t="shared" si="3"/>
        <v>15</v>
      </c>
      <c r="G17" s="20">
        <f t="shared" si="4"/>
        <v>30</v>
      </c>
      <c r="H17" s="20">
        <f t="shared" si="5"/>
        <v>0</v>
      </c>
      <c r="I17" s="20">
        <f t="shared" si="6"/>
        <v>0</v>
      </c>
      <c r="J17" s="20">
        <f t="shared" si="7"/>
        <v>0</v>
      </c>
      <c r="K17" s="20">
        <f t="shared" si="8"/>
        <v>0</v>
      </c>
      <c r="L17" s="34">
        <v>15</v>
      </c>
      <c r="M17" s="33">
        <v>30</v>
      </c>
      <c r="N17" s="33"/>
      <c r="O17" s="33"/>
      <c r="P17" s="33"/>
      <c r="Q17" s="33"/>
      <c r="R17" s="35" t="s">
        <v>26</v>
      </c>
      <c r="S17" s="36">
        <v>4</v>
      </c>
      <c r="T17" s="34"/>
      <c r="U17" s="33"/>
      <c r="V17" s="33"/>
      <c r="W17" s="33"/>
      <c r="X17" s="33"/>
      <c r="Y17" s="37"/>
      <c r="Z17" s="38"/>
      <c r="AA17" s="39"/>
      <c r="AB17" s="40"/>
      <c r="AC17" s="33"/>
      <c r="AD17" s="33"/>
      <c r="AE17" s="33"/>
      <c r="AF17" s="33"/>
      <c r="AG17" s="35"/>
      <c r="AH17" s="35"/>
      <c r="AI17" s="36"/>
      <c r="AJ17" s="41"/>
      <c r="AK17" s="42"/>
      <c r="AL17" s="42"/>
      <c r="AM17" s="42"/>
      <c r="AN17" s="42"/>
      <c r="AO17" s="28"/>
      <c r="AP17" s="29"/>
      <c r="AQ17" s="30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</row>
    <row r="18" spans="1:54" s="31" customFormat="1" ht="18" customHeight="1">
      <c r="A18" s="15" t="s">
        <v>30</v>
      </c>
      <c r="B18" s="43" t="s">
        <v>118</v>
      </c>
      <c r="C18" s="43" t="s">
        <v>111</v>
      </c>
      <c r="D18" s="17">
        <f t="shared" si="1"/>
        <v>2</v>
      </c>
      <c r="E18" s="18">
        <f t="shared" si="2"/>
        <v>30</v>
      </c>
      <c r="F18" s="19">
        <f t="shared" si="3"/>
        <v>30</v>
      </c>
      <c r="G18" s="20">
        <f t="shared" si="4"/>
        <v>0</v>
      </c>
      <c r="H18" s="20">
        <f t="shared" si="5"/>
        <v>0</v>
      </c>
      <c r="I18" s="20">
        <f t="shared" si="6"/>
        <v>0</v>
      </c>
      <c r="J18" s="20">
        <f t="shared" si="7"/>
        <v>0</v>
      </c>
      <c r="K18" s="20">
        <f t="shared" si="8"/>
        <v>0</v>
      </c>
      <c r="L18" s="34">
        <v>30</v>
      </c>
      <c r="M18" s="33"/>
      <c r="N18" s="33"/>
      <c r="O18" s="33"/>
      <c r="P18" s="33"/>
      <c r="Q18" s="33"/>
      <c r="R18" s="37" t="s">
        <v>24</v>
      </c>
      <c r="S18" s="36">
        <v>2</v>
      </c>
      <c r="T18" s="34"/>
      <c r="U18" s="33"/>
      <c r="V18" s="33"/>
      <c r="W18" s="33"/>
      <c r="X18" s="33"/>
      <c r="Y18" s="37"/>
      <c r="Z18" s="38"/>
      <c r="AA18" s="39"/>
      <c r="AB18" s="40"/>
      <c r="AC18" s="33"/>
      <c r="AD18" s="33"/>
      <c r="AE18" s="33"/>
      <c r="AF18" s="33"/>
      <c r="AG18" s="35"/>
      <c r="AH18" s="35"/>
      <c r="AI18" s="36"/>
      <c r="AJ18" s="41"/>
      <c r="AK18" s="42"/>
      <c r="AL18" s="42"/>
      <c r="AM18" s="42"/>
      <c r="AN18" s="42"/>
      <c r="AO18" s="28"/>
      <c r="AP18" s="29"/>
      <c r="AQ18" s="30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</row>
    <row r="19" spans="1:54" s="31" customFormat="1" ht="18" customHeight="1">
      <c r="A19" s="15" t="s">
        <v>31</v>
      </c>
      <c r="B19" s="43" t="s">
        <v>119</v>
      </c>
      <c r="C19" s="43" t="s">
        <v>111</v>
      </c>
      <c r="D19" s="17">
        <f t="shared" si="1"/>
        <v>1</v>
      </c>
      <c r="E19" s="18">
        <f t="shared" si="2"/>
        <v>15</v>
      </c>
      <c r="F19" s="19">
        <f t="shared" si="3"/>
        <v>15</v>
      </c>
      <c r="G19" s="20">
        <f t="shared" si="4"/>
        <v>0</v>
      </c>
      <c r="H19" s="20">
        <f t="shared" si="5"/>
        <v>0</v>
      </c>
      <c r="I19" s="20">
        <f t="shared" si="6"/>
        <v>0</v>
      </c>
      <c r="J19" s="20">
        <f t="shared" si="7"/>
        <v>0</v>
      </c>
      <c r="K19" s="20">
        <f t="shared" si="8"/>
        <v>0</v>
      </c>
      <c r="L19" s="34"/>
      <c r="M19" s="33"/>
      <c r="N19" s="33"/>
      <c r="O19" s="33"/>
      <c r="P19" s="33"/>
      <c r="Q19" s="33"/>
      <c r="R19" s="35"/>
      <c r="S19" s="36"/>
      <c r="T19" s="34"/>
      <c r="U19" s="33"/>
      <c r="V19" s="33"/>
      <c r="W19" s="33"/>
      <c r="X19" s="33"/>
      <c r="Y19" s="37"/>
      <c r="Z19" s="38"/>
      <c r="AA19" s="39"/>
      <c r="AB19" s="40"/>
      <c r="AC19" s="33"/>
      <c r="AD19" s="33"/>
      <c r="AE19" s="33"/>
      <c r="AF19" s="33"/>
      <c r="AG19" s="35"/>
      <c r="AH19" s="35"/>
      <c r="AI19" s="36"/>
      <c r="AJ19" s="41">
        <v>15</v>
      </c>
      <c r="AK19" s="42"/>
      <c r="AL19" s="42"/>
      <c r="AM19" s="42"/>
      <c r="AN19" s="42"/>
      <c r="AO19" s="28"/>
      <c r="AP19" s="29" t="s">
        <v>24</v>
      </c>
      <c r="AQ19" s="30">
        <v>1</v>
      </c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</row>
    <row r="20" spans="1:54" s="31" customFormat="1" ht="18" customHeight="1">
      <c r="A20" s="15" t="s">
        <v>32</v>
      </c>
      <c r="B20" s="43" t="s">
        <v>153</v>
      </c>
      <c r="C20" s="43"/>
      <c r="D20" s="17">
        <v>2</v>
      </c>
      <c r="E20" s="18">
        <f t="shared" si="2"/>
        <v>15</v>
      </c>
      <c r="F20" s="19">
        <v>0</v>
      </c>
      <c r="G20" s="20">
        <f t="shared" si="4"/>
        <v>15</v>
      </c>
      <c r="H20" s="20">
        <v>0</v>
      </c>
      <c r="I20" s="20">
        <v>0</v>
      </c>
      <c r="J20" s="20">
        <v>0</v>
      </c>
      <c r="K20" s="20">
        <v>0</v>
      </c>
      <c r="L20" s="34"/>
      <c r="M20" s="33"/>
      <c r="N20" s="33"/>
      <c r="O20" s="33"/>
      <c r="P20" s="33"/>
      <c r="Q20" s="33"/>
      <c r="R20" s="35"/>
      <c r="S20" s="36"/>
      <c r="T20" s="34"/>
      <c r="U20" s="33"/>
      <c r="V20" s="33"/>
      <c r="W20" s="33"/>
      <c r="X20" s="33"/>
      <c r="Y20" s="35"/>
      <c r="Z20" s="45"/>
      <c r="AA20" s="224"/>
      <c r="AB20" s="40"/>
      <c r="AC20" s="33">
        <v>15</v>
      </c>
      <c r="AD20" s="33"/>
      <c r="AE20" s="33"/>
      <c r="AF20" s="33"/>
      <c r="AG20" s="35"/>
      <c r="AH20" s="45" t="s">
        <v>24</v>
      </c>
      <c r="AI20" s="36">
        <v>2</v>
      </c>
      <c r="AJ20" s="41"/>
      <c r="AK20" s="42"/>
      <c r="AL20" s="42"/>
      <c r="AM20" s="42"/>
      <c r="AN20" s="42"/>
      <c r="AO20" s="28"/>
      <c r="AP20" s="29"/>
      <c r="AQ20" s="30"/>
      <c r="AR20" s="183"/>
      <c r="AS20" s="183"/>
      <c r="AT20" s="183"/>
      <c r="AU20" s="183"/>
      <c r="AV20" s="183"/>
      <c r="AW20" s="183"/>
      <c r="AX20" s="183"/>
      <c r="AY20" s="183"/>
      <c r="AZ20" s="183"/>
      <c r="BA20" s="183"/>
      <c r="BB20" s="183"/>
    </row>
    <row r="21" spans="1:54" s="31" customFormat="1" ht="32.25" customHeight="1">
      <c r="A21" s="15" t="s">
        <v>33</v>
      </c>
      <c r="B21" s="43" t="s">
        <v>126</v>
      </c>
      <c r="C21" s="43" t="s">
        <v>111</v>
      </c>
      <c r="D21" s="17">
        <f t="shared" si="1"/>
        <v>4</v>
      </c>
      <c r="E21" s="18">
        <f t="shared" si="2"/>
        <v>45</v>
      </c>
      <c r="F21" s="19">
        <f t="shared" si="3"/>
        <v>15</v>
      </c>
      <c r="G21" s="20">
        <f t="shared" si="4"/>
        <v>30</v>
      </c>
      <c r="H21" s="20">
        <f t="shared" si="5"/>
        <v>0</v>
      </c>
      <c r="I21" s="20">
        <f t="shared" si="6"/>
        <v>0</v>
      </c>
      <c r="J21" s="20">
        <f t="shared" si="7"/>
        <v>0</v>
      </c>
      <c r="K21" s="20">
        <f t="shared" si="8"/>
        <v>0</v>
      </c>
      <c r="L21" s="34"/>
      <c r="M21" s="33"/>
      <c r="N21" s="33"/>
      <c r="O21" s="33"/>
      <c r="P21" s="33"/>
      <c r="Q21" s="33"/>
      <c r="R21" s="35"/>
      <c r="S21" s="36"/>
      <c r="T21" s="34">
        <v>15</v>
      </c>
      <c r="U21" s="47">
        <v>30</v>
      </c>
      <c r="V21" s="47"/>
      <c r="W21" s="47"/>
      <c r="X21" s="47"/>
      <c r="Y21" s="48"/>
      <c r="Z21" s="48" t="s">
        <v>26</v>
      </c>
      <c r="AA21" s="36">
        <v>4</v>
      </c>
      <c r="AB21" s="34"/>
      <c r="AC21" s="33"/>
      <c r="AD21" s="33"/>
      <c r="AE21" s="33" t="s">
        <v>36</v>
      </c>
      <c r="AF21" s="33"/>
      <c r="AG21" s="37"/>
      <c r="AH21" s="38"/>
      <c r="AI21" s="39"/>
      <c r="AJ21" s="41"/>
      <c r="AK21" s="42"/>
      <c r="AL21" s="42"/>
      <c r="AM21" s="42"/>
      <c r="AN21" s="42"/>
      <c r="AO21" s="28"/>
      <c r="AP21" s="29"/>
      <c r="AQ21" s="30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</row>
    <row r="22" spans="1:54" s="31" customFormat="1" ht="31">
      <c r="A22" s="15" t="s">
        <v>34</v>
      </c>
      <c r="B22" s="43" t="s">
        <v>120</v>
      </c>
      <c r="C22" s="43" t="s">
        <v>111</v>
      </c>
      <c r="D22" s="17">
        <f t="shared" si="1"/>
        <v>4</v>
      </c>
      <c r="E22" s="18">
        <f t="shared" si="2"/>
        <v>45</v>
      </c>
      <c r="F22" s="19">
        <f t="shared" si="3"/>
        <v>15</v>
      </c>
      <c r="G22" s="20">
        <f t="shared" si="4"/>
        <v>30</v>
      </c>
      <c r="H22" s="20">
        <f t="shared" si="5"/>
        <v>0</v>
      </c>
      <c r="I22" s="20">
        <f t="shared" si="6"/>
        <v>0</v>
      </c>
      <c r="J22" s="20">
        <f t="shared" si="7"/>
        <v>0</v>
      </c>
      <c r="K22" s="20">
        <f t="shared" si="8"/>
        <v>0</v>
      </c>
      <c r="L22" s="34"/>
      <c r="M22" s="33"/>
      <c r="N22" s="33"/>
      <c r="O22" s="33"/>
      <c r="P22" s="33"/>
      <c r="Q22" s="33"/>
      <c r="R22" s="35"/>
      <c r="S22" s="36"/>
      <c r="T22" s="34">
        <v>15</v>
      </c>
      <c r="U22" s="47">
        <v>30</v>
      </c>
      <c r="V22" s="47"/>
      <c r="W22" s="47"/>
      <c r="X22" s="47"/>
      <c r="Y22" s="48"/>
      <c r="Z22" s="48" t="s">
        <v>26</v>
      </c>
      <c r="AA22" s="36">
        <v>4</v>
      </c>
      <c r="AB22" s="34"/>
      <c r="AC22" s="33"/>
      <c r="AD22" s="33"/>
      <c r="AE22" s="33"/>
      <c r="AF22" s="33"/>
      <c r="AG22" s="37"/>
      <c r="AH22" s="38"/>
      <c r="AI22" s="39"/>
      <c r="AJ22" s="41"/>
      <c r="AK22" s="42"/>
      <c r="AL22" s="42"/>
      <c r="AM22" s="42"/>
      <c r="AN22" s="42"/>
      <c r="AO22" s="28"/>
      <c r="AP22" s="29"/>
      <c r="AQ22" s="30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</row>
    <row r="23" spans="1:54" s="31" customFormat="1" ht="18" customHeight="1">
      <c r="A23" s="15" t="s">
        <v>35</v>
      </c>
      <c r="B23" s="49" t="s">
        <v>39</v>
      </c>
      <c r="C23" s="49"/>
      <c r="D23" s="17">
        <f t="shared" si="1"/>
        <v>3</v>
      </c>
      <c r="E23" s="18">
        <f t="shared" si="2"/>
        <v>30</v>
      </c>
      <c r="F23" s="19">
        <f t="shared" si="3"/>
        <v>15</v>
      </c>
      <c r="G23" s="20">
        <f t="shared" si="4"/>
        <v>15</v>
      </c>
      <c r="H23" s="20">
        <f t="shared" si="5"/>
        <v>0</v>
      </c>
      <c r="I23" s="20">
        <f t="shared" si="6"/>
        <v>0</v>
      </c>
      <c r="J23" s="20">
        <f t="shared" si="7"/>
        <v>0</v>
      </c>
      <c r="K23" s="20">
        <f t="shared" si="8"/>
        <v>0</v>
      </c>
      <c r="L23" s="34">
        <v>15</v>
      </c>
      <c r="M23" s="33">
        <v>15</v>
      </c>
      <c r="N23" s="33"/>
      <c r="O23" s="33"/>
      <c r="P23" s="33"/>
      <c r="Q23" s="33"/>
      <c r="R23" s="35" t="s">
        <v>26</v>
      </c>
      <c r="S23" s="36">
        <v>3</v>
      </c>
      <c r="T23" s="34"/>
      <c r="U23" s="33"/>
      <c r="V23" s="33"/>
      <c r="W23" s="33"/>
      <c r="X23" s="33"/>
      <c r="Y23" s="35"/>
      <c r="Z23" s="35"/>
      <c r="AA23" s="36"/>
      <c r="AB23" s="34"/>
      <c r="AC23" s="33"/>
      <c r="AD23" s="33"/>
      <c r="AE23" s="33"/>
      <c r="AF23" s="33"/>
      <c r="AG23" s="35"/>
      <c r="AH23" s="45"/>
      <c r="AI23" s="39"/>
      <c r="AJ23" s="41"/>
      <c r="AK23" s="42"/>
      <c r="AL23" s="42"/>
      <c r="AM23" s="42"/>
      <c r="AN23" s="42"/>
      <c r="AO23" s="28"/>
      <c r="AP23" s="29"/>
      <c r="AQ23" s="30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</row>
    <row r="24" spans="1:54" s="31" customFormat="1" ht="15.5">
      <c r="A24" s="15" t="s">
        <v>37</v>
      </c>
      <c r="B24" s="50" t="s">
        <v>122</v>
      </c>
      <c r="C24" s="50" t="s">
        <v>111</v>
      </c>
      <c r="D24" s="17">
        <f t="shared" si="1"/>
        <v>2</v>
      </c>
      <c r="E24" s="18">
        <f t="shared" si="2"/>
        <v>30</v>
      </c>
      <c r="F24" s="19">
        <f t="shared" si="3"/>
        <v>30</v>
      </c>
      <c r="G24" s="20">
        <f t="shared" si="4"/>
        <v>0</v>
      </c>
      <c r="H24" s="20">
        <f t="shared" si="5"/>
        <v>0</v>
      </c>
      <c r="I24" s="20">
        <f t="shared" si="6"/>
        <v>0</v>
      </c>
      <c r="J24" s="20">
        <f t="shared" si="7"/>
        <v>0</v>
      </c>
      <c r="K24" s="20">
        <f t="shared" si="8"/>
        <v>0</v>
      </c>
      <c r="L24" s="34"/>
      <c r="M24" s="33"/>
      <c r="N24" s="33"/>
      <c r="O24" s="33"/>
      <c r="P24" s="33"/>
      <c r="Q24" s="33"/>
      <c r="R24" s="35"/>
      <c r="S24" s="36"/>
      <c r="T24" s="34"/>
      <c r="U24" s="33"/>
      <c r="V24" s="33"/>
      <c r="W24" s="33"/>
      <c r="X24" s="33"/>
      <c r="Y24" s="35"/>
      <c r="Z24" s="35"/>
      <c r="AA24" s="36"/>
      <c r="AB24" s="34">
        <v>30</v>
      </c>
      <c r="AC24" s="33"/>
      <c r="AD24" s="33"/>
      <c r="AE24" s="33"/>
      <c r="AF24" s="33"/>
      <c r="AG24" s="37"/>
      <c r="AH24" s="38" t="s">
        <v>24</v>
      </c>
      <c r="AI24" s="39">
        <v>2</v>
      </c>
      <c r="AJ24" s="51"/>
      <c r="AK24" s="42"/>
      <c r="AL24" s="42"/>
      <c r="AM24" s="42"/>
      <c r="AN24" s="42"/>
      <c r="AO24" s="28"/>
      <c r="AP24" s="29"/>
      <c r="AQ24" s="30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</row>
    <row r="25" spans="1:54" s="31" customFormat="1" ht="15.5">
      <c r="A25" s="15" t="s">
        <v>38</v>
      </c>
      <c r="B25" s="50" t="s">
        <v>144</v>
      </c>
      <c r="C25" s="50" t="s">
        <v>111</v>
      </c>
      <c r="D25" s="17">
        <v>1</v>
      </c>
      <c r="E25" s="18">
        <v>15</v>
      </c>
      <c r="F25" s="19">
        <v>15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34"/>
      <c r="M25" s="33"/>
      <c r="N25" s="33"/>
      <c r="O25" s="33"/>
      <c r="P25" s="33"/>
      <c r="Q25" s="33"/>
      <c r="R25" s="35"/>
      <c r="S25" s="36"/>
      <c r="T25" s="34">
        <v>15</v>
      </c>
      <c r="U25" s="33"/>
      <c r="V25" s="33"/>
      <c r="W25" s="33"/>
      <c r="X25" s="33"/>
      <c r="Y25" s="35"/>
      <c r="Z25" s="35" t="s">
        <v>24</v>
      </c>
      <c r="AA25" s="241">
        <v>1</v>
      </c>
      <c r="AB25" s="34"/>
      <c r="AC25" s="33"/>
      <c r="AD25" s="33"/>
      <c r="AE25" s="33"/>
      <c r="AF25" s="33"/>
      <c r="AG25" s="37"/>
      <c r="AH25" s="38"/>
      <c r="AI25" s="39"/>
      <c r="AJ25" s="51"/>
      <c r="AK25" s="42"/>
      <c r="AL25" s="42"/>
      <c r="AM25" s="42"/>
      <c r="AN25" s="42"/>
      <c r="AO25" s="28"/>
      <c r="AP25" s="29"/>
      <c r="AQ25" s="30"/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</row>
    <row r="26" spans="1:54" s="31" customFormat="1" ht="15.5">
      <c r="A26" s="15" t="s">
        <v>40</v>
      </c>
      <c r="B26" s="52" t="s">
        <v>123</v>
      </c>
      <c r="C26" s="52" t="s">
        <v>111</v>
      </c>
      <c r="D26" s="17">
        <f t="shared" si="1"/>
        <v>2</v>
      </c>
      <c r="E26" s="18">
        <f t="shared" si="2"/>
        <v>30</v>
      </c>
      <c r="F26" s="19">
        <f t="shared" si="3"/>
        <v>30</v>
      </c>
      <c r="G26" s="20">
        <f t="shared" si="4"/>
        <v>0</v>
      </c>
      <c r="H26" s="20">
        <f t="shared" si="5"/>
        <v>0</v>
      </c>
      <c r="I26" s="20">
        <f t="shared" si="6"/>
        <v>0</v>
      </c>
      <c r="J26" s="20">
        <f t="shared" si="7"/>
        <v>0</v>
      </c>
      <c r="K26" s="20">
        <f t="shared" si="8"/>
        <v>0</v>
      </c>
      <c r="L26" s="34"/>
      <c r="M26" s="33"/>
      <c r="N26" s="33"/>
      <c r="O26" s="33"/>
      <c r="P26" s="33"/>
      <c r="Q26" s="33"/>
      <c r="R26" s="35"/>
      <c r="S26" s="36"/>
      <c r="T26" s="34">
        <v>30</v>
      </c>
      <c r="U26" s="33"/>
      <c r="V26" s="33"/>
      <c r="W26" s="33"/>
      <c r="X26" s="33"/>
      <c r="Y26" s="35"/>
      <c r="Z26" s="35" t="s">
        <v>24</v>
      </c>
      <c r="AA26" s="53">
        <v>2</v>
      </c>
      <c r="AB26" s="34"/>
      <c r="AC26" s="33"/>
      <c r="AD26" s="33"/>
      <c r="AE26" s="33"/>
      <c r="AF26" s="33"/>
      <c r="AG26" s="37"/>
      <c r="AH26" s="38"/>
      <c r="AI26" s="39"/>
      <c r="AJ26" s="51"/>
      <c r="AK26" s="42"/>
      <c r="AL26" s="42"/>
      <c r="AM26" s="42"/>
      <c r="AN26" s="42"/>
      <c r="AO26" s="28"/>
      <c r="AP26" s="29"/>
      <c r="AQ26" s="30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</row>
    <row r="27" spans="1:54" s="122" customFormat="1" ht="15.5">
      <c r="A27" s="15" t="s">
        <v>41</v>
      </c>
      <c r="B27" s="54" t="s">
        <v>121</v>
      </c>
      <c r="C27" s="54" t="s">
        <v>111</v>
      </c>
      <c r="D27" s="17">
        <v>2</v>
      </c>
      <c r="E27" s="18">
        <v>15</v>
      </c>
      <c r="F27" s="19">
        <f t="shared" si="3"/>
        <v>0</v>
      </c>
      <c r="G27" s="20">
        <v>15</v>
      </c>
      <c r="H27" s="20">
        <f t="shared" si="5"/>
        <v>0</v>
      </c>
      <c r="I27" s="20">
        <f t="shared" si="6"/>
        <v>0</v>
      </c>
      <c r="J27" s="20">
        <f t="shared" si="7"/>
        <v>0</v>
      </c>
      <c r="K27" s="20">
        <f t="shared" si="8"/>
        <v>0</v>
      </c>
      <c r="L27" s="34"/>
      <c r="M27" s="33"/>
      <c r="N27" s="33"/>
      <c r="O27" s="33"/>
      <c r="P27" s="33"/>
      <c r="Q27" s="33"/>
      <c r="R27" s="35"/>
      <c r="S27" s="36"/>
      <c r="T27" s="34"/>
      <c r="U27" s="33"/>
      <c r="V27" s="33"/>
      <c r="W27" s="33"/>
      <c r="X27" s="33"/>
      <c r="Y27" s="35"/>
      <c r="Z27" s="40"/>
      <c r="AA27" s="92"/>
      <c r="AB27" s="38"/>
      <c r="AC27" s="33"/>
      <c r="AD27" s="33"/>
      <c r="AE27" s="33"/>
      <c r="AF27" s="33"/>
      <c r="AG27" s="35"/>
      <c r="AH27" s="45"/>
      <c r="AI27" s="36"/>
      <c r="AJ27" s="62"/>
      <c r="AK27" s="33">
        <v>15</v>
      </c>
      <c r="AL27" s="33"/>
      <c r="AM27" s="33"/>
      <c r="AN27" s="33"/>
      <c r="AO27" s="35"/>
      <c r="AP27" s="45" t="s">
        <v>24</v>
      </c>
      <c r="AQ27" s="61">
        <v>2</v>
      </c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</row>
    <row r="28" spans="1:54" s="31" customFormat="1" ht="15.5">
      <c r="A28" s="15" t="s">
        <v>42</v>
      </c>
      <c r="B28" s="52" t="s">
        <v>124</v>
      </c>
      <c r="C28" s="52" t="s">
        <v>111</v>
      </c>
      <c r="D28" s="17">
        <v>3</v>
      </c>
      <c r="E28" s="18">
        <v>45</v>
      </c>
      <c r="F28" s="19">
        <v>30</v>
      </c>
      <c r="G28" s="20">
        <f t="shared" si="4"/>
        <v>15</v>
      </c>
      <c r="H28" s="20">
        <f t="shared" si="5"/>
        <v>0</v>
      </c>
      <c r="I28" s="20">
        <f t="shared" si="6"/>
        <v>0</v>
      </c>
      <c r="J28" s="20">
        <f t="shared" si="7"/>
        <v>0</v>
      </c>
      <c r="K28" s="20">
        <f t="shared" si="8"/>
        <v>0</v>
      </c>
      <c r="L28" s="34">
        <v>30</v>
      </c>
      <c r="M28" s="33">
        <v>15</v>
      </c>
      <c r="N28" s="33"/>
      <c r="O28" s="33"/>
      <c r="P28" s="33"/>
      <c r="Q28" s="33"/>
      <c r="R28" s="35" t="s">
        <v>26</v>
      </c>
      <c r="S28" s="36">
        <v>3</v>
      </c>
      <c r="T28" s="34"/>
      <c r="U28" s="33"/>
      <c r="V28" s="33"/>
      <c r="W28" s="33"/>
      <c r="X28" s="33"/>
      <c r="Y28" s="35"/>
      <c r="Z28" s="40"/>
      <c r="AA28" s="92"/>
      <c r="AB28" s="38"/>
      <c r="AC28" s="33"/>
      <c r="AD28" s="33"/>
      <c r="AE28" s="33"/>
      <c r="AF28" s="33"/>
      <c r="AG28" s="35"/>
      <c r="AH28" s="45"/>
      <c r="AI28" s="36"/>
      <c r="AJ28" s="51"/>
      <c r="AK28" s="42"/>
      <c r="AL28" s="42"/>
      <c r="AM28" s="42"/>
      <c r="AN28" s="42"/>
      <c r="AO28" s="28"/>
      <c r="AP28" s="29"/>
      <c r="AQ28" s="30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</row>
    <row r="29" spans="1:54" s="31" customFormat="1" ht="15.5">
      <c r="A29" s="15" t="s">
        <v>43</v>
      </c>
      <c r="B29" s="52" t="s">
        <v>125</v>
      </c>
      <c r="C29" s="52" t="s">
        <v>111</v>
      </c>
      <c r="D29" s="17">
        <f t="shared" si="1"/>
        <v>1</v>
      </c>
      <c r="E29" s="18">
        <f t="shared" si="2"/>
        <v>15</v>
      </c>
      <c r="F29" s="19">
        <f t="shared" si="3"/>
        <v>15</v>
      </c>
      <c r="G29" s="20">
        <f t="shared" si="4"/>
        <v>0</v>
      </c>
      <c r="H29" s="20">
        <f t="shared" si="5"/>
        <v>0</v>
      </c>
      <c r="I29" s="20">
        <f t="shared" si="6"/>
        <v>0</v>
      </c>
      <c r="J29" s="20">
        <f t="shared" si="7"/>
        <v>0</v>
      </c>
      <c r="K29" s="20">
        <f t="shared" si="8"/>
        <v>0</v>
      </c>
      <c r="L29" s="34"/>
      <c r="M29" s="33"/>
      <c r="N29" s="33"/>
      <c r="O29" s="33"/>
      <c r="P29" s="33"/>
      <c r="Q29" s="33"/>
      <c r="R29" s="35"/>
      <c r="S29" s="36"/>
      <c r="T29" s="34"/>
      <c r="U29" s="33"/>
      <c r="V29" s="33"/>
      <c r="W29" s="33"/>
      <c r="X29" s="33"/>
      <c r="Y29" s="35"/>
      <c r="Z29" s="40"/>
      <c r="AA29" s="92"/>
      <c r="AB29" s="40"/>
      <c r="AC29" s="33"/>
      <c r="AD29" s="33"/>
      <c r="AE29" s="33"/>
      <c r="AF29" s="33"/>
      <c r="AG29" s="35"/>
      <c r="AH29" s="45"/>
      <c r="AI29" s="36"/>
      <c r="AJ29" s="51">
        <v>15</v>
      </c>
      <c r="AK29" s="42"/>
      <c r="AL29" s="42"/>
      <c r="AM29" s="42"/>
      <c r="AN29" s="42"/>
      <c r="AO29" s="28"/>
      <c r="AP29" s="29" t="s">
        <v>24</v>
      </c>
      <c r="AQ29" s="30">
        <v>1</v>
      </c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</row>
    <row r="30" spans="1:54" s="31" customFormat="1" ht="16" thickBot="1">
      <c r="A30" s="15" t="s">
        <v>44</v>
      </c>
      <c r="B30" s="46" t="s">
        <v>147</v>
      </c>
      <c r="C30" s="46" t="s">
        <v>111</v>
      </c>
      <c r="D30" s="17">
        <v>2</v>
      </c>
      <c r="E30" s="18">
        <f t="shared" si="2"/>
        <v>30</v>
      </c>
      <c r="F30" s="19">
        <f t="shared" si="3"/>
        <v>15</v>
      </c>
      <c r="G30" s="20">
        <f t="shared" si="4"/>
        <v>15</v>
      </c>
      <c r="H30" s="20">
        <f t="shared" si="5"/>
        <v>0</v>
      </c>
      <c r="I30" s="20">
        <f t="shared" si="6"/>
        <v>0</v>
      </c>
      <c r="J30" s="20">
        <f t="shared" si="7"/>
        <v>0</v>
      </c>
      <c r="K30" s="20">
        <f t="shared" si="8"/>
        <v>0</v>
      </c>
      <c r="L30" s="34">
        <v>15</v>
      </c>
      <c r="M30" s="33">
        <v>15</v>
      </c>
      <c r="N30" s="33"/>
      <c r="O30" s="33"/>
      <c r="P30" s="33"/>
      <c r="Q30" s="33"/>
      <c r="R30" s="35" t="s">
        <v>24</v>
      </c>
      <c r="S30" s="36">
        <v>2</v>
      </c>
      <c r="T30" s="34"/>
      <c r="U30" s="33"/>
      <c r="V30" s="33"/>
      <c r="W30" s="33"/>
      <c r="X30" s="33"/>
      <c r="Y30" s="35"/>
      <c r="Z30" s="45"/>
      <c r="AA30" s="39"/>
      <c r="AB30" s="55"/>
      <c r="AC30" s="47"/>
      <c r="AD30" s="47"/>
      <c r="AE30" s="47"/>
      <c r="AF30" s="47"/>
      <c r="AG30" s="48"/>
      <c r="AH30" s="48"/>
      <c r="AI30" s="36"/>
      <c r="AJ30" s="51"/>
      <c r="AK30" s="42"/>
      <c r="AL30" s="42"/>
      <c r="AM30" s="42"/>
      <c r="AN30" s="42"/>
      <c r="AO30" s="28"/>
      <c r="AP30" s="29"/>
      <c r="AQ30" s="30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</row>
    <row r="31" spans="1:54" s="31" customFormat="1" ht="25.5" customHeight="1" thickBot="1">
      <c r="A31" s="290" t="s">
        <v>46</v>
      </c>
      <c r="B31" s="290"/>
      <c r="C31" s="171"/>
      <c r="D31" s="56">
        <f t="shared" ref="D31:AQ31" si="9">SUM(D13:D30)</f>
        <v>42</v>
      </c>
      <c r="E31" s="57">
        <f t="shared" si="9"/>
        <v>510</v>
      </c>
      <c r="F31" s="58">
        <f t="shared" si="9"/>
        <v>315</v>
      </c>
      <c r="G31" s="56">
        <f t="shared" si="9"/>
        <v>195</v>
      </c>
      <c r="H31" s="56">
        <f t="shared" si="9"/>
        <v>0</v>
      </c>
      <c r="I31" s="56">
        <f t="shared" si="9"/>
        <v>0</v>
      </c>
      <c r="J31" s="56">
        <f t="shared" si="9"/>
        <v>0</v>
      </c>
      <c r="K31" s="56">
        <f t="shared" si="9"/>
        <v>0</v>
      </c>
      <c r="L31" s="57">
        <f t="shared" si="9"/>
        <v>180</v>
      </c>
      <c r="M31" s="56">
        <f t="shared" si="9"/>
        <v>105</v>
      </c>
      <c r="N31" s="56">
        <f t="shared" si="9"/>
        <v>0</v>
      </c>
      <c r="O31" s="56">
        <f t="shared" si="9"/>
        <v>0</v>
      </c>
      <c r="P31" s="56">
        <f t="shared" si="9"/>
        <v>0</v>
      </c>
      <c r="Q31" s="56">
        <f t="shared" si="9"/>
        <v>0</v>
      </c>
      <c r="R31" s="56"/>
      <c r="S31" s="56">
        <f t="shared" si="9"/>
        <v>23</v>
      </c>
      <c r="T31" s="57">
        <f t="shared" si="9"/>
        <v>75</v>
      </c>
      <c r="U31" s="56">
        <f t="shared" si="9"/>
        <v>60</v>
      </c>
      <c r="V31" s="56">
        <f t="shared" si="9"/>
        <v>0</v>
      </c>
      <c r="W31" s="56">
        <f t="shared" si="9"/>
        <v>0</v>
      </c>
      <c r="X31" s="56">
        <f t="shared" si="9"/>
        <v>0</v>
      </c>
      <c r="Y31" s="56">
        <f t="shared" si="9"/>
        <v>0</v>
      </c>
      <c r="Z31" s="56"/>
      <c r="AA31" s="56">
        <f t="shared" si="9"/>
        <v>11</v>
      </c>
      <c r="AB31" s="57">
        <f t="shared" si="9"/>
        <v>30</v>
      </c>
      <c r="AC31" s="56">
        <f t="shared" si="9"/>
        <v>15</v>
      </c>
      <c r="AD31" s="56">
        <f t="shared" si="9"/>
        <v>0</v>
      </c>
      <c r="AE31" s="56">
        <f t="shared" si="9"/>
        <v>0</v>
      </c>
      <c r="AF31" s="56">
        <f t="shared" si="9"/>
        <v>0</v>
      </c>
      <c r="AG31" s="56">
        <f t="shared" si="9"/>
        <v>0</v>
      </c>
      <c r="AH31" s="56"/>
      <c r="AI31" s="56">
        <f t="shared" si="9"/>
        <v>4</v>
      </c>
      <c r="AJ31" s="57">
        <f t="shared" si="9"/>
        <v>30</v>
      </c>
      <c r="AK31" s="56">
        <f t="shared" si="9"/>
        <v>15</v>
      </c>
      <c r="AL31" s="56">
        <f t="shared" si="9"/>
        <v>0</v>
      </c>
      <c r="AM31" s="56">
        <f t="shared" si="9"/>
        <v>0</v>
      </c>
      <c r="AN31" s="56"/>
      <c r="AO31" s="56">
        <f t="shared" si="9"/>
        <v>0</v>
      </c>
      <c r="AP31" s="56"/>
      <c r="AQ31" s="56">
        <f t="shared" si="9"/>
        <v>4</v>
      </c>
      <c r="AR31" s="59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</row>
    <row r="32" spans="1:54" s="31" customFormat="1" ht="18" customHeight="1" thickBot="1">
      <c r="A32" s="291" t="s">
        <v>47</v>
      </c>
      <c r="B32" s="291"/>
      <c r="C32" s="292"/>
      <c r="D32" s="291"/>
      <c r="E32" s="291"/>
      <c r="F32" s="291"/>
      <c r="G32" s="291"/>
      <c r="H32" s="291"/>
      <c r="I32" s="291"/>
      <c r="J32" s="292"/>
      <c r="K32" s="292"/>
      <c r="L32" s="291"/>
      <c r="M32" s="291"/>
      <c r="N32" s="291"/>
      <c r="O32" s="291"/>
      <c r="P32" s="291"/>
      <c r="Q32" s="291"/>
      <c r="R32" s="291"/>
      <c r="S32" s="292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3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</row>
    <row r="33" spans="1:756" s="31" customFormat="1" ht="15.5">
      <c r="A33" s="15" t="s">
        <v>51</v>
      </c>
      <c r="B33" s="43" t="s">
        <v>98</v>
      </c>
      <c r="C33" s="175"/>
      <c r="D33" s="262">
        <f t="shared" ref="D33:D38" si="10">SUM(S33,AA33,AI33,AQ33)</f>
        <v>4</v>
      </c>
      <c r="E33" s="40">
        <f t="shared" ref="E33:E38" si="11">SUM(F33:K33)</f>
        <v>60</v>
      </c>
      <c r="F33" s="33">
        <f t="shared" ref="F33:K33" si="12">SUM(L33,T33,AB33,AJ33)</f>
        <v>0</v>
      </c>
      <c r="G33" s="33">
        <f t="shared" si="12"/>
        <v>0</v>
      </c>
      <c r="H33" s="33">
        <f t="shared" si="12"/>
        <v>0</v>
      </c>
      <c r="I33" s="33">
        <f t="shared" si="12"/>
        <v>60</v>
      </c>
      <c r="J33" s="242">
        <f t="shared" si="12"/>
        <v>0</v>
      </c>
      <c r="K33" s="211">
        <f t="shared" si="12"/>
        <v>0</v>
      </c>
      <c r="L33" s="40"/>
      <c r="M33" s="33"/>
      <c r="N33" s="33"/>
      <c r="O33" s="33">
        <v>30</v>
      </c>
      <c r="P33" s="33"/>
      <c r="Q33" s="37"/>
      <c r="R33" s="38" t="s">
        <v>24</v>
      </c>
      <c r="S33" s="260">
        <v>2</v>
      </c>
      <c r="T33" s="38"/>
      <c r="U33" s="37"/>
      <c r="V33" s="37"/>
      <c r="W33" s="37">
        <v>30</v>
      </c>
      <c r="X33" s="37"/>
      <c r="Y33" s="37"/>
      <c r="Z33" s="37" t="s">
        <v>26</v>
      </c>
      <c r="AA33" s="60">
        <v>2</v>
      </c>
      <c r="AB33" s="40"/>
      <c r="AC33" s="33"/>
      <c r="AD33" s="33"/>
      <c r="AE33" s="33"/>
      <c r="AF33" s="33"/>
      <c r="AG33" s="35"/>
      <c r="AH33" s="35"/>
      <c r="AI33" s="36"/>
      <c r="AJ33" s="34"/>
      <c r="AK33" s="33"/>
      <c r="AL33" s="33"/>
      <c r="AM33" s="33"/>
      <c r="AN33" s="33"/>
      <c r="AO33" s="35"/>
      <c r="AP33" s="45"/>
      <c r="AQ33" s="6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</row>
    <row r="34" spans="1:756" s="31" customFormat="1" ht="15.5">
      <c r="A34" s="15" t="s">
        <v>52</v>
      </c>
      <c r="B34" s="54" t="s">
        <v>127</v>
      </c>
      <c r="C34" s="176" t="s">
        <v>111</v>
      </c>
      <c r="D34" s="263">
        <f t="shared" si="10"/>
        <v>22</v>
      </c>
      <c r="E34" s="264">
        <f t="shared" si="11"/>
        <v>120</v>
      </c>
      <c r="F34" s="33">
        <f t="shared" ref="F34:K38" si="13">SUM(L34,T34,AB34,AJ34)</f>
        <v>0</v>
      </c>
      <c r="G34" s="33">
        <f t="shared" si="13"/>
        <v>0</v>
      </c>
      <c r="H34" s="33">
        <f t="shared" si="13"/>
        <v>0</v>
      </c>
      <c r="I34" s="33">
        <f t="shared" si="13"/>
        <v>0</v>
      </c>
      <c r="J34" s="33">
        <f t="shared" si="13"/>
        <v>0</v>
      </c>
      <c r="K34" s="212">
        <f t="shared" si="13"/>
        <v>120</v>
      </c>
      <c r="L34" s="40"/>
      <c r="M34" s="33"/>
      <c r="N34" s="33"/>
      <c r="O34" s="33"/>
      <c r="P34" s="33"/>
      <c r="Q34" s="33">
        <v>30</v>
      </c>
      <c r="R34" s="35" t="s">
        <v>24</v>
      </c>
      <c r="S34" s="259">
        <v>3</v>
      </c>
      <c r="T34" s="40"/>
      <c r="U34" s="33"/>
      <c r="V34" s="33"/>
      <c r="W34" s="33"/>
      <c r="X34" s="33"/>
      <c r="Y34" s="37">
        <v>30</v>
      </c>
      <c r="Z34" s="38" t="s">
        <v>24</v>
      </c>
      <c r="AA34" s="39">
        <v>4</v>
      </c>
      <c r="AB34" s="55"/>
      <c r="AC34" s="47"/>
      <c r="AD34" s="47"/>
      <c r="AE34" s="47"/>
      <c r="AF34" s="47"/>
      <c r="AG34" s="48">
        <v>30</v>
      </c>
      <c r="AH34" s="48" t="s">
        <v>24</v>
      </c>
      <c r="AI34" s="36">
        <v>5</v>
      </c>
      <c r="AJ34" s="62"/>
      <c r="AK34" s="33"/>
      <c r="AL34" s="33"/>
      <c r="AM34" s="33"/>
      <c r="AN34" s="33"/>
      <c r="AO34" s="35">
        <v>30</v>
      </c>
      <c r="AP34" s="45" t="s">
        <v>24</v>
      </c>
      <c r="AQ34" s="63">
        <v>10</v>
      </c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</row>
    <row r="35" spans="1:756" s="31" customFormat="1" ht="18" customHeight="1">
      <c r="A35" s="15" t="s">
        <v>69</v>
      </c>
      <c r="B35" s="99" t="s">
        <v>48</v>
      </c>
      <c r="C35" s="177"/>
      <c r="D35" s="263">
        <f t="shared" si="10"/>
        <v>2</v>
      </c>
      <c r="E35" s="264">
        <f t="shared" si="11"/>
        <v>30</v>
      </c>
      <c r="F35" s="33">
        <f t="shared" si="13"/>
        <v>0</v>
      </c>
      <c r="G35" s="33">
        <f t="shared" si="13"/>
        <v>30</v>
      </c>
      <c r="H35" s="33">
        <f t="shared" si="13"/>
        <v>0</v>
      </c>
      <c r="I35" s="33">
        <f t="shared" si="13"/>
        <v>0</v>
      </c>
      <c r="J35" s="33">
        <f t="shared" si="13"/>
        <v>0</v>
      </c>
      <c r="K35" s="212">
        <f t="shared" si="13"/>
        <v>0</v>
      </c>
      <c r="L35" s="44"/>
      <c r="M35" s="91"/>
      <c r="N35" s="91"/>
      <c r="O35" s="91"/>
      <c r="P35" s="91"/>
      <c r="Q35" s="101"/>
      <c r="R35" s="102"/>
      <c r="S35" s="103"/>
      <c r="T35" s="44"/>
      <c r="U35" s="91">
        <v>15</v>
      </c>
      <c r="V35" s="91"/>
      <c r="W35" s="91"/>
      <c r="X35" s="91"/>
      <c r="Y35" s="101"/>
      <c r="Z35" s="101" t="s">
        <v>24</v>
      </c>
      <c r="AA35" s="103">
        <v>1</v>
      </c>
      <c r="AB35" s="44"/>
      <c r="AC35" s="91">
        <v>15</v>
      </c>
      <c r="AD35" s="91"/>
      <c r="AE35" s="91"/>
      <c r="AF35" s="91"/>
      <c r="AG35" s="101"/>
      <c r="AH35" s="101" t="s">
        <v>24</v>
      </c>
      <c r="AI35" s="109">
        <v>1</v>
      </c>
      <c r="AJ35" s="100"/>
      <c r="AK35" s="91"/>
      <c r="AL35" s="91"/>
      <c r="AM35" s="91"/>
      <c r="AN35" s="91"/>
      <c r="AO35" s="101"/>
      <c r="AP35" s="101"/>
      <c r="AQ35" s="103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</row>
    <row r="36" spans="1:756" s="31" customFormat="1" ht="15.5">
      <c r="A36" s="15" t="s">
        <v>70</v>
      </c>
      <c r="B36" s="156" t="s">
        <v>50</v>
      </c>
      <c r="C36" s="104"/>
      <c r="D36" s="263">
        <f t="shared" si="10"/>
        <v>1</v>
      </c>
      <c r="E36" s="264">
        <f t="shared" si="11"/>
        <v>15</v>
      </c>
      <c r="F36" s="33">
        <f t="shared" si="13"/>
        <v>15</v>
      </c>
      <c r="G36" s="33">
        <f t="shared" si="13"/>
        <v>0</v>
      </c>
      <c r="H36" s="33">
        <f t="shared" si="13"/>
        <v>0</v>
      </c>
      <c r="I36" s="33">
        <f t="shared" si="13"/>
        <v>0</v>
      </c>
      <c r="J36" s="33">
        <f t="shared" si="13"/>
        <v>0</v>
      </c>
      <c r="K36" s="212">
        <f t="shared" si="13"/>
        <v>0</v>
      </c>
      <c r="L36" s="135"/>
      <c r="M36" s="136"/>
      <c r="N36" s="136"/>
      <c r="O36" s="136"/>
      <c r="P36" s="136"/>
      <c r="Q36" s="136"/>
      <c r="R36" s="136"/>
      <c r="S36" s="108"/>
      <c r="T36" s="135"/>
      <c r="U36" s="136"/>
      <c r="V36" s="136"/>
      <c r="W36" s="136"/>
      <c r="X36" s="136"/>
      <c r="Y36" s="136"/>
      <c r="Z36" s="136"/>
      <c r="AA36" s="137"/>
      <c r="AB36" s="135">
        <v>15</v>
      </c>
      <c r="AC36" s="136"/>
      <c r="AD36" s="136"/>
      <c r="AE36" s="136"/>
      <c r="AF36" s="136"/>
      <c r="AG36" s="136"/>
      <c r="AH36" s="136" t="s">
        <v>24</v>
      </c>
      <c r="AI36" s="138">
        <v>1</v>
      </c>
      <c r="AJ36" s="135"/>
      <c r="AK36" s="136"/>
      <c r="AL36" s="136"/>
      <c r="AM36" s="136"/>
      <c r="AN36" s="136"/>
      <c r="AO36" s="136"/>
      <c r="AP36" s="136"/>
      <c r="AQ36" s="137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</row>
    <row r="37" spans="1:756" s="31" customFormat="1" ht="15.5">
      <c r="A37" s="15" t="s">
        <v>71</v>
      </c>
      <c r="B37" s="156" t="s">
        <v>49</v>
      </c>
      <c r="C37" s="104"/>
      <c r="D37" s="263">
        <f t="shared" si="10"/>
        <v>6</v>
      </c>
      <c r="E37" s="264">
        <f t="shared" si="11"/>
        <v>90</v>
      </c>
      <c r="F37" s="33">
        <f t="shared" si="13"/>
        <v>0</v>
      </c>
      <c r="G37" s="33">
        <f t="shared" si="13"/>
        <v>90</v>
      </c>
      <c r="H37" s="33">
        <f t="shared" si="13"/>
        <v>0</v>
      </c>
      <c r="I37" s="33">
        <f t="shared" si="13"/>
        <v>0</v>
      </c>
      <c r="J37" s="33">
        <f t="shared" si="13"/>
        <v>0</v>
      </c>
      <c r="K37" s="212">
        <f t="shared" si="13"/>
        <v>0</v>
      </c>
      <c r="L37" s="105"/>
      <c r="M37" s="93">
        <v>30</v>
      </c>
      <c r="N37" s="93"/>
      <c r="O37" s="93"/>
      <c r="P37" s="93"/>
      <c r="Q37" s="93"/>
      <c r="R37" s="93" t="s">
        <v>24</v>
      </c>
      <c r="S37" s="217">
        <v>2</v>
      </c>
      <c r="T37" s="105"/>
      <c r="U37" s="93">
        <v>30</v>
      </c>
      <c r="V37" s="93"/>
      <c r="W37" s="93"/>
      <c r="X37" s="93"/>
      <c r="Y37" s="93"/>
      <c r="Z37" s="93" t="s">
        <v>24</v>
      </c>
      <c r="AA37" s="215">
        <v>2</v>
      </c>
      <c r="AB37" s="216"/>
      <c r="AC37" s="93">
        <v>30</v>
      </c>
      <c r="AD37" s="93"/>
      <c r="AE37" s="93"/>
      <c r="AF37" s="93"/>
      <c r="AG37" s="93"/>
      <c r="AH37" s="93" t="s">
        <v>24</v>
      </c>
      <c r="AI37" s="215">
        <v>2</v>
      </c>
      <c r="AJ37" s="216"/>
      <c r="AK37" s="93"/>
      <c r="AL37" s="93"/>
      <c r="AM37" s="93"/>
      <c r="AN37" s="93"/>
      <c r="AO37" s="93"/>
      <c r="AP37" s="93"/>
      <c r="AQ37" s="215"/>
      <c r="AR37" s="59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</row>
    <row r="38" spans="1:756" s="31" customFormat="1" ht="15.5">
      <c r="A38" s="15" t="s">
        <v>76</v>
      </c>
      <c r="B38" s="134" t="s">
        <v>105</v>
      </c>
      <c r="C38" s="104"/>
      <c r="D38" s="263">
        <f t="shared" si="10"/>
        <v>0</v>
      </c>
      <c r="E38" s="264">
        <f t="shared" si="11"/>
        <v>15</v>
      </c>
      <c r="F38" s="33">
        <f t="shared" si="13"/>
        <v>0</v>
      </c>
      <c r="G38" s="33">
        <f t="shared" si="13"/>
        <v>15</v>
      </c>
      <c r="H38" s="33">
        <f t="shared" si="13"/>
        <v>0</v>
      </c>
      <c r="I38" s="33">
        <f t="shared" si="13"/>
        <v>0</v>
      </c>
      <c r="J38" s="33">
        <f t="shared" si="13"/>
        <v>0</v>
      </c>
      <c r="K38" s="213">
        <f t="shared" si="13"/>
        <v>0</v>
      </c>
      <c r="L38" s="105"/>
      <c r="M38" s="93">
        <v>5</v>
      </c>
      <c r="N38" s="93"/>
      <c r="O38" s="93"/>
      <c r="P38" s="93"/>
      <c r="Q38" s="93"/>
      <c r="R38" s="93"/>
      <c r="S38" s="215"/>
      <c r="T38" s="216"/>
      <c r="U38" s="93">
        <v>5</v>
      </c>
      <c r="V38" s="93"/>
      <c r="W38" s="93"/>
      <c r="X38" s="93"/>
      <c r="Y38" s="93"/>
      <c r="Z38" s="93"/>
      <c r="AA38" s="215"/>
      <c r="AB38" s="216"/>
      <c r="AC38" s="93">
        <v>5</v>
      </c>
      <c r="AD38" s="93"/>
      <c r="AE38" s="93"/>
      <c r="AF38" s="93"/>
      <c r="AG38" s="93"/>
      <c r="AH38" s="93"/>
      <c r="AI38" s="215"/>
      <c r="AJ38" s="216"/>
      <c r="AK38" s="93"/>
      <c r="AL38" s="93"/>
      <c r="AM38" s="93"/>
      <c r="AN38" s="93"/>
      <c r="AO38" s="93"/>
      <c r="AP38" s="93"/>
      <c r="AQ38" s="215"/>
      <c r="AR38" s="59"/>
      <c r="AS38" s="133"/>
      <c r="AT38" s="133"/>
      <c r="AU38" s="133"/>
      <c r="AV38" s="133"/>
      <c r="AW38" s="133"/>
      <c r="AX38" s="133"/>
      <c r="AY38" s="133"/>
      <c r="AZ38" s="133"/>
      <c r="BA38" s="133"/>
      <c r="BB38" s="133"/>
    </row>
    <row r="39" spans="1:756" s="97" customFormat="1" ht="18" customHeight="1" thickBot="1">
      <c r="A39" s="294" t="s">
        <v>142</v>
      </c>
      <c r="B39" s="294"/>
      <c r="C39" s="295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59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1"/>
      <c r="DE39" s="111"/>
      <c r="DF39" s="111"/>
      <c r="DG39" s="111"/>
      <c r="DH39" s="111"/>
      <c r="DI39" s="111"/>
      <c r="DJ39" s="111"/>
      <c r="DK39" s="111"/>
      <c r="DL39" s="111"/>
      <c r="DM39" s="111"/>
      <c r="DN39" s="111"/>
      <c r="DO39" s="111"/>
      <c r="DP39" s="111"/>
      <c r="DQ39" s="111"/>
      <c r="DR39" s="111"/>
      <c r="DS39" s="111"/>
      <c r="DT39" s="111"/>
      <c r="DU39" s="111"/>
      <c r="DV39" s="111"/>
      <c r="DW39" s="111"/>
      <c r="DX39" s="111"/>
      <c r="DY39" s="111"/>
      <c r="DZ39" s="111"/>
      <c r="EA39" s="111"/>
      <c r="EB39" s="111"/>
      <c r="EC39" s="111"/>
      <c r="ED39" s="111"/>
      <c r="EE39" s="111"/>
      <c r="EF39" s="111"/>
      <c r="EG39" s="111"/>
      <c r="EH39" s="111"/>
      <c r="EI39" s="111"/>
      <c r="EJ39" s="111"/>
      <c r="EK39" s="111"/>
      <c r="EL39" s="111"/>
      <c r="EM39" s="111"/>
      <c r="EN39" s="111"/>
      <c r="EO39" s="111"/>
      <c r="EP39" s="111"/>
      <c r="EQ39" s="111"/>
      <c r="ER39" s="111"/>
      <c r="ES39" s="111"/>
      <c r="ET39" s="111"/>
      <c r="EU39" s="111"/>
      <c r="EV39" s="111"/>
      <c r="EW39" s="111"/>
      <c r="EX39" s="111"/>
      <c r="EY39" s="111"/>
      <c r="EZ39" s="111"/>
      <c r="FA39" s="111"/>
      <c r="FB39" s="111"/>
      <c r="FC39" s="111"/>
      <c r="FD39" s="111"/>
      <c r="FE39" s="111"/>
      <c r="FF39" s="111"/>
      <c r="FG39" s="111"/>
      <c r="FH39" s="111"/>
      <c r="FI39" s="111"/>
      <c r="FJ39" s="111"/>
      <c r="FK39" s="111"/>
      <c r="FL39" s="111"/>
      <c r="FM39" s="111"/>
      <c r="FN39" s="111"/>
      <c r="FO39" s="111"/>
      <c r="FP39" s="111"/>
      <c r="FQ39" s="111"/>
      <c r="FR39" s="111"/>
      <c r="FS39" s="111"/>
      <c r="FT39" s="111"/>
      <c r="FU39" s="111"/>
      <c r="FV39" s="111"/>
      <c r="FW39" s="111"/>
      <c r="FX39" s="111"/>
      <c r="FY39" s="111"/>
      <c r="FZ39" s="111"/>
      <c r="GA39" s="111"/>
      <c r="GB39" s="111"/>
      <c r="GC39" s="111"/>
      <c r="GD39" s="111"/>
      <c r="GE39" s="111"/>
      <c r="GF39" s="111"/>
      <c r="GG39" s="111"/>
      <c r="GH39" s="111"/>
      <c r="GI39" s="111"/>
      <c r="GJ39" s="111"/>
      <c r="GK39" s="111"/>
      <c r="GL39" s="111"/>
      <c r="GM39" s="111"/>
      <c r="GN39" s="111"/>
      <c r="GO39" s="111"/>
      <c r="GP39" s="111"/>
      <c r="GQ39" s="111"/>
      <c r="GR39" s="111"/>
      <c r="GS39" s="111"/>
      <c r="GT39" s="111"/>
      <c r="GU39" s="111"/>
      <c r="GV39" s="111"/>
      <c r="GW39" s="111"/>
      <c r="GX39" s="111"/>
      <c r="GY39" s="111"/>
      <c r="GZ39" s="111"/>
      <c r="HA39" s="111"/>
      <c r="HB39" s="111"/>
      <c r="HC39" s="111"/>
      <c r="HD39" s="111"/>
      <c r="HE39" s="111"/>
      <c r="HF39" s="111"/>
      <c r="HG39" s="111"/>
      <c r="HH39" s="111"/>
      <c r="HI39" s="111"/>
      <c r="HJ39" s="111"/>
      <c r="HK39" s="111"/>
      <c r="HL39" s="111"/>
      <c r="HM39" s="111"/>
      <c r="HN39" s="111"/>
      <c r="HO39" s="111"/>
      <c r="HP39" s="111"/>
      <c r="HQ39" s="111"/>
      <c r="HR39" s="111"/>
      <c r="HS39" s="111"/>
      <c r="HT39" s="111"/>
      <c r="HU39" s="111"/>
      <c r="HV39" s="111"/>
      <c r="HW39" s="111"/>
      <c r="HX39" s="111"/>
      <c r="HY39" s="111"/>
      <c r="HZ39" s="111"/>
      <c r="IA39" s="111"/>
      <c r="IB39" s="111"/>
      <c r="IC39" s="111"/>
      <c r="ID39" s="111"/>
      <c r="IE39" s="111"/>
      <c r="IF39" s="111"/>
      <c r="IG39" s="111"/>
      <c r="IH39" s="111"/>
      <c r="II39" s="111"/>
      <c r="IJ39" s="111"/>
      <c r="IK39" s="111"/>
      <c r="IL39" s="111"/>
      <c r="IM39" s="111"/>
      <c r="IN39" s="111"/>
      <c r="IO39" s="111"/>
      <c r="IP39" s="111"/>
      <c r="IQ39" s="111"/>
      <c r="IR39" s="111"/>
      <c r="IS39" s="111"/>
      <c r="IT39" s="111"/>
      <c r="IU39" s="111"/>
      <c r="IV39" s="111"/>
      <c r="IW39" s="111"/>
      <c r="IX39" s="111"/>
      <c r="IY39" s="111"/>
      <c r="IZ39" s="111"/>
      <c r="JA39" s="111"/>
      <c r="JB39" s="111"/>
      <c r="JC39" s="111"/>
      <c r="JD39" s="111"/>
      <c r="JE39" s="111"/>
      <c r="JF39" s="111"/>
      <c r="JG39" s="111"/>
      <c r="JH39" s="111"/>
      <c r="JI39" s="111"/>
      <c r="JJ39" s="111"/>
      <c r="JK39" s="111"/>
      <c r="JL39" s="111"/>
      <c r="JM39" s="111"/>
      <c r="JN39" s="111"/>
      <c r="JO39" s="111"/>
      <c r="JP39" s="111"/>
      <c r="JQ39" s="111"/>
      <c r="JR39" s="111"/>
      <c r="JS39" s="111"/>
      <c r="JT39" s="111"/>
      <c r="JU39" s="111"/>
      <c r="JV39" s="111"/>
      <c r="JW39" s="111"/>
      <c r="JX39" s="111"/>
      <c r="JY39" s="111"/>
      <c r="JZ39" s="111"/>
      <c r="KA39" s="111"/>
      <c r="KB39" s="111"/>
      <c r="KC39" s="111"/>
      <c r="KD39" s="111"/>
      <c r="KE39" s="111"/>
      <c r="KF39" s="111"/>
      <c r="KG39" s="111"/>
      <c r="KH39" s="111"/>
      <c r="KI39" s="111"/>
      <c r="KJ39" s="111"/>
      <c r="KK39" s="111"/>
      <c r="KL39" s="111"/>
      <c r="KM39" s="111"/>
      <c r="KN39" s="111"/>
      <c r="KO39" s="111"/>
      <c r="KP39" s="111"/>
      <c r="KQ39" s="111"/>
      <c r="KR39" s="111"/>
      <c r="KS39" s="111"/>
      <c r="KT39" s="111"/>
      <c r="KU39" s="111"/>
      <c r="KV39" s="111"/>
      <c r="KW39" s="111"/>
      <c r="KX39" s="111"/>
      <c r="KY39" s="111"/>
      <c r="KZ39" s="111"/>
      <c r="LA39" s="111"/>
      <c r="LB39" s="111"/>
      <c r="LC39" s="111"/>
      <c r="LD39" s="111"/>
      <c r="LE39" s="111"/>
      <c r="LF39" s="111"/>
      <c r="LG39" s="111"/>
      <c r="LH39" s="111"/>
      <c r="LI39" s="111"/>
      <c r="LJ39" s="111"/>
      <c r="LK39" s="111"/>
      <c r="LL39" s="111"/>
      <c r="LM39" s="111"/>
      <c r="LN39" s="111"/>
      <c r="LO39" s="111"/>
      <c r="LP39" s="111"/>
      <c r="LQ39" s="111"/>
      <c r="LR39" s="111"/>
      <c r="LS39" s="111"/>
      <c r="LT39" s="111"/>
      <c r="LU39" s="111"/>
      <c r="LV39" s="111"/>
      <c r="LW39" s="111"/>
      <c r="LX39" s="111"/>
      <c r="LY39" s="111"/>
      <c r="LZ39" s="111"/>
      <c r="MA39" s="111"/>
      <c r="MB39" s="111"/>
      <c r="MC39" s="111"/>
      <c r="MD39" s="111"/>
      <c r="ME39" s="111"/>
      <c r="MF39" s="111"/>
      <c r="MG39" s="111"/>
      <c r="MH39" s="111"/>
      <c r="MI39" s="111"/>
      <c r="MJ39" s="111"/>
      <c r="MK39" s="111"/>
      <c r="ML39" s="111"/>
      <c r="MM39" s="111"/>
      <c r="MN39" s="111"/>
      <c r="MO39" s="111"/>
      <c r="MP39" s="111"/>
      <c r="MQ39" s="111"/>
      <c r="MR39" s="111"/>
      <c r="MS39" s="111"/>
      <c r="MT39" s="111"/>
      <c r="MU39" s="111"/>
      <c r="MV39" s="111"/>
      <c r="MW39" s="111"/>
      <c r="MX39" s="111"/>
      <c r="MY39" s="111"/>
      <c r="MZ39" s="111"/>
      <c r="NA39" s="111"/>
      <c r="NB39" s="111"/>
      <c r="NC39" s="111"/>
      <c r="ND39" s="111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1"/>
      <c r="NS39" s="111"/>
      <c r="NT39" s="111"/>
      <c r="NU39" s="111"/>
      <c r="NV39" s="111"/>
      <c r="NW39" s="111"/>
      <c r="NX39" s="111"/>
      <c r="NY39" s="111"/>
      <c r="NZ39" s="111"/>
      <c r="OA39" s="111"/>
      <c r="OB39" s="111"/>
      <c r="OC39" s="111"/>
      <c r="OD39" s="111"/>
      <c r="OE39" s="111"/>
      <c r="OF39" s="111"/>
      <c r="OG39" s="111"/>
      <c r="OH39" s="111"/>
      <c r="OI39" s="111"/>
      <c r="OJ39" s="111"/>
      <c r="OK39" s="111"/>
      <c r="OL39" s="111"/>
      <c r="OM39" s="111"/>
      <c r="ON39" s="111"/>
      <c r="OO39" s="111"/>
      <c r="OP39" s="111"/>
      <c r="OQ39" s="111"/>
      <c r="OR39" s="111"/>
      <c r="OS39" s="111"/>
      <c r="OT39" s="111"/>
      <c r="OU39" s="111"/>
      <c r="OV39" s="111"/>
      <c r="OW39" s="111"/>
      <c r="OX39" s="111"/>
      <c r="OY39" s="111"/>
      <c r="OZ39" s="111"/>
      <c r="PA39" s="111"/>
      <c r="PB39" s="111"/>
      <c r="PC39" s="111"/>
      <c r="PD39" s="111"/>
      <c r="PE39" s="111"/>
      <c r="PF39" s="111"/>
      <c r="PG39" s="111"/>
      <c r="PH39" s="111"/>
      <c r="PI39" s="111"/>
      <c r="PJ39" s="111"/>
      <c r="PK39" s="111"/>
      <c r="PL39" s="111"/>
      <c r="PM39" s="111"/>
      <c r="PN39" s="111"/>
      <c r="PO39" s="111"/>
      <c r="PP39" s="111"/>
      <c r="PQ39" s="111"/>
      <c r="PR39" s="111"/>
      <c r="PS39" s="111"/>
      <c r="PT39" s="111"/>
      <c r="PU39" s="111"/>
      <c r="PV39" s="111"/>
      <c r="PW39" s="111"/>
      <c r="PX39" s="111"/>
      <c r="PY39" s="111"/>
      <c r="PZ39" s="111"/>
      <c r="QA39" s="111"/>
      <c r="QB39" s="111"/>
      <c r="QC39" s="111"/>
      <c r="QD39" s="111"/>
      <c r="QE39" s="111"/>
      <c r="QF39" s="111"/>
      <c r="QG39" s="111"/>
      <c r="QH39" s="111"/>
      <c r="QI39" s="111"/>
      <c r="QJ39" s="111"/>
      <c r="QK39" s="111"/>
      <c r="QL39" s="111"/>
      <c r="QM39" s="111"/>
      <c r="QN39" s="111"/>
      <c r="QO39" s="111"/>
      <c r="QP39" s="111"/>
      <c r="QQ39" s="111"/>
      <c r="QR39" s="111"/>
      <c r="QS39" s="111"/>
      <c r="QT39" s="111"/>
      <c r="QU39" s="111"/>
      <c r="QV39" s="111"/>
      <c r="QW39" s="111"/>
      <c r="QX39" s="111"/>
      <c r="QY39" s="111"/>
      <c r="QZ39" s="111"/>
      <c r="RA39" s="111"/>
      <c r="RB39" s="111"/>
      <c r="RC39" s="111"/>
      <c r="RD39" s="111"/>
      <c r="RE39" s="111"/>
      <c r="RF39" s="111"/>
      <c r="RG39" s="111"/>
      <c r="RH39" s="111"/>
      <c r="RI39" s="111"/>
      <c r="RJ39" s="111"/>
      <c r="RK39" s="111"/>
      <c r="RL39" s="111"/>
      <c r="RM39" s="111"/>
      <c r="RN39" s="111"/>
      <c r="RO39" s="111"/>
      <c r="RP39" s="111"/>
      <c r="RQ39" s="111"/>
      <c r="RR39" s="111"/>
      <c r="RS39" s="111"/>
      <c r="RT39" s="111"/>
      <c r="RU39" s="111"/>
      <c r="RV39" s="111"/>
      <c r="RW39" s="111"/>
      <c r="RX39" s="111"/>
      <c r="RY39" s="111"/>
      <c r="RZ39" s="111"/>
      <c r="SA39" s="111"/>
      <c r="SB39" s="111"/>
      <c r="SC39" s="111"/>
      <c r="SD39" s="111"/>
      <c r="SE39" s="111"/>
      <c r="SF39" s="111"/>
      <c r="SG39" s="111"/>
      <c r="SH39" s="111"/>
      <c r="SI39" s="111"/>
      <c r="SJ39" s="111"/>
      <c r="SK39" s="111"/>
      <c r="SL39" s="111"/>
      <c r="SM39" s="111"/>
      <c r="SN39" s="111"/>
      <c r="SO39" s="111"/>
      <c r="SP39" s="111"/>
      <c r="SQ39" s="111"/>
      <c r="SR39" s="111"/>
      <c r="SS39" s="111"/>
      <c r="ST39" s="111"/>
      <c r="SU39" s="111"/>
      <c r="SV39" s="111"/>
      <c r="SW39" s="111"/>
      <c r="SX39" s="111"/>
      <c r="SY39" s="111"/>
      <c r="SZ39" s="111"/>
      <c r="TA39" s="111"/>
      <c r="TB39" s="111"/>
      <c r="TC39" s="111"/>
      <c r="TD39" s="111"/>
      <c r="TE39" s="111"/>
      <c r="TF39" s="111"/>
      <c r="TG39" s="111"/>
      <c r="TH39" s="111"/>
      <c r="TI39" s="111"/>
      <c r="TJ39" s="111"/>
      <c r="TK39" s="111"/>
      <c r="TL39" s="111"/>
      <c r="TM39" s="111"/>
      <c r="TN39" s="111"/>
      <c r="TO39" s="111"/>
      <c r="TP39" s="111"/>
      <c r="TQ39" s="111"/>
      <c r="TR39" s="111"/>
      <c r="TS39" s="111"/>
      <c r="TT39" s="111"/>
      <c r="TU39" s="111"/>
      <c r="TV39" s="111"/>
      <c r="TW39" s="111"/>
      <c r="TX39" s="111"/>
      <c r="TY39" s="111"/>
      <c r="TZ39" s="111"/>
      <c r="UA39" s="111"/>
      <c r="UB39" s="111"/>
      <c r="UC39" s="111"/>
      <c r="UD39" s="111"/>
      <c r="UE39" s="111"/>
      <c r="UF39" s="111"/>
      <c r="UG39" s="111"/>
      <c r="UH39" s="111"/>
      <c r="UI39" s="111"/>
      <c r="UJ39" s="111"/>
      <c r="UK39" s="111"/>
      <c r="UL39" s="111"/>
      <c r="UM39" s="111"/>
      <c r="UN39" s="111"/>
      <c r="UO39" s="111"/>
      <c r="UP39" s="111"/>
      <c r="UQ39" s="111"/>
      <c r="UR39" s="111"/>
      <c r="US39" s="111"/>
      <c r="UT39" s="111"/>
      <c r="UU39" s="111"/>
      <c r="UV39" s="111"/>
      <c r="UW39" s="111"/>
      <c r="UX39" s="111"/>
      <c r="UY39" s="111"/>
      <c r="UZ39" s="111"/>
      <c r="VA39" s="111"/>
      <c r="VB39" s="111"/>
      <c r="VC39" s="111"/>
      <c r="VD39" s="111"/>
      <c r="VE39" s="111"/>
      <c r="VF39" s="111"/>
      <c r="VG39" s="111"/>
      <c r="VH39" s="111"/>
      <c r="VI39" s="111"/>
      <c r="VJ39" s="111"/>
      <c r="VK39" s="111"/>
      <c r="VL39" s="111"/>
      <c r="VM39" s="111"/>
      <c r="VN39" s="111"/>
      <c r="VO39" s="111"/>
      <c r="VP39" s="111"/>
      <c r="VQ39" s="111"/>
      <c r="VR39" s="111"/>
      <c r="VS39" s="111"/>
      <c r="VT39" s="111"/>
      <c r="VU39" s="111"/>
      <c r="VV39" s="111"/>
      <c r="VW39" s="111"/>
      <c r="VX39" s="111"/>
      <c r="VY39" s="111"/>
      <c r="VZ39" s="111"/>
      <c r="WA39" s="111"/>
      <c r="WB39" s="111"/>
      <c r="WC39" s="111"/>
      <c r="WD39" s="111"/>
      <c r="WE39" s="111"/>
      <c r="WF39" s="111"/>
      <c r="WG39" s="111"/>
      <c r="WH39" s="111"/>
      <c r="WI39" s="111"/>
      <c r="WJ39" s="111"/>
      <c r="WK39" s="111"/>
      <c r="WL39" s="111"/>
      <c r="WM39" s="111"/>
      <c r="WN39" s="111"/>
      <c r="WO39" s="111"/>
      <c r="WP39" s="111"/>
      <c r="WQ39" s="111"/>
      <c r="WR39" s="111"/>
      <c r="WS39" s="111"/>
      <c r="WT39" s="111"/>
      <c r="WU39" s="111"/>
      <c r="WV39" s="111"/>
      <c r="WW39" s="111"/>
      <c r="WX39" s="111"/>
      <c r="WY39" s="111"/>
      <c r="WZ39" s="111"/>
      <c r="XA39" s="111"/>
      <c r="XB39" s="111"/>
      <c r="XC39" s="111"/>
      <c r="XD39" s="111"/>
      <c r="XE39" s="111"/>
      <c r="XF39" s="111"/>
      <c r="XG39" s="111"/>
      <c r="XH39" s="111"/>
      <c r="XI39" s="111"/>
      <c r="XJ39" s="111"/>
      <c r="XK39" s="111"/>
      <c r="XL39" s="111"/>
      <c r="XM39" s="111"/>
      <c r="XN39" s="111"/>
      <c r="XO39" s="111"/>
      <c r="XP39" s="111"/>
      <c r="XQ39" s="111"/>
      <c r="XR39" s="111"/>
      <c r="XS39" s="111"/>
      <c r="XT39" s="111"/>
      <c r="XU39" s="111"/>
      <c r="XV39" s="111"/>
      <c r="XW39" s="111"/>
      <c r="XX39" s="111"/>
      <c r="XY39" s="111"/>
      <c r="XZ39" s="111"/>
      <c r="YA39" s="111"/>
      <c r="YB39" s="111"/>
      <c r="YC39" s="111"/>
      <c r="YD39" s="111"/>
      <c r="YE39" s="111"/>
      <c r="YF39" s="111"/>
      <c r="YG39" s="111"/>
      <c r="YH39" s="111"/>
      <c r="YI39" s="111"/>
      <c r="YJ39" s="111"/>
      <c r="YK39" s="111"/>
      <c r="YL39" s="111"/>
      <c r="YM39" s="111"/>
      <c r="YN39" s="111"/>
      <c r="YO39" s="111"/>
      <c r="YP39" s="111"/>
      <c r="YQ39" s="111"/>
      <c r="YR39" s="111"/>
      <c r="YS39" s="111"/>
      <c r="YT39" s="111"/>
      <c r="YU39" s="111"/>
      <c r="YV39" s="111"/>
      <c r="YW39" s="111"/>
      <c r="YX39" s="111"/>
      <c r="YY39" s="111"/>
      <c r="YZ39" s="111"/>
      <c r="ZA39" s="111"/>
      <c r="ZB39" s="111"/>
      <c r="ZC39" s="111"/>
      <c r="ZD39" s="111"/>
      <c r="ZE39" s="111"/>
      <c r="ZF39" s="111"/>
      <c r="ZG39" s="111"/>
      <c r="ZH39" s="111"/>
      <c r="ZI39" s="111"/>
      <c r="ZJ39" s="111"/>
      <c r="ZK39" s="111"/>
      <c r="ZL39" s="111"/>
      <c r="ZM39" s="111"/>
      <c r="ZN39" s="111"/>
      <c r="ZO39" s="111"/>
      <c r="ZP39" s="111"/>
      <c r="ZQ39" s="111"/>
      <c r="ZR39" s="111"/>
      <c r="ZS39" s="111"/>
      <c r="ZT39" s="111"/>
      <c r="ZU39" s="111"/>
      <c r="ZV39" s="111"/>
      <c r="ZW39" s="111"/>
      <c r="ZX39" s="111"/>
      <c r="ZY39" s="111"/>
      <c r="ZZ39" s="111"/>
      <c r="AAA39" s="111"/>
      <c r="AAB39" s="111"/>
      <c r="AAC39" s="111"/>
      <c r="AAD39" s="111"/>
      <c r="AAE39" s="111"/>
      <c r="AAF39" s="111"/>
      <c r="AAG39" s="111"/>
      <c r="AAH39" s="111"/>
      <c r="AAI39" s="111"/>
      <c r="AAJ39" s="111"/>
      <c r="AAK39" s="111"/>
      <c r="AAL39" s="111"/>
      <c r="AAM39" s="111"/>
      <c r="AAN39" s="111"/>
      <c r="AAO39" s="111"/>
      <c r="AAP39" s="111"/>
      <c r="AAQ39" s="111"/>
      <c r="AAR39" s="111"/>
      <c r="AAS39" s="111"/>
      <c r="AAT39" s="111"/>
      <c r="AAU39" s="111"/>
      <c r="AAV39" s="111"/>
      <c r="AAW39" s="111"/>
      <c r="AAX39" s="111"/>
      <c r="AAY39" s="111"/>
      <c r="AAZ39" s="111"/>
      <c r="ABA39" s="111"/>
      <c r="ABB39" s="111"/>
      <c r="ABC39" s="111"/>
      <c r="ABD39" s="111"/>
      <c r="ABE39" s="111"/>
      <c r="ABF39" s="111"/>
      <c r="ABG39" s="111"/>
      <c r="ABH39" s="111"/>
      <c r="ABI39" s="111"/>
      <c r="ABJ39" s="111"/>
      <c r="ABK39" s="111"/>
      <c r="ABL39" s="111"/>
      <c r="ABM39" s="111"/>
      <c r="ABN39" s="111"/>
      <c r="ABO39" s="111"/>
      <c r="ABP39" s="111"/>
      <c r="ABQ39" s="111"/>
      <c r="ABR39" s="111"/>
      <c r="ABS39" s="111"/>
      <c r="ABT39" s="111"/>
      <c r="ABU39" s="111"/>
      <c r="ABV39" s="111"/>
      <c r="ABW39" s="111"/>
      <c r="ABX39" s="111"/>
      <c r="ABY39" s="111"/>
      <c r="ABZ39" s="111"/>
      <c r="ACA39" s="111"/>
      <c r="ACB39" s="111"/>
    </row>
    <row r="40" spans="1:756" s="31" customFormat="1" ht="15.5">
      <c r="A40" s="64" t="s">
        <v>77</v>
      </c>
      <c r="B40" s="46" t="s">
        <v>128</v>
      </c>
      <c r="C40" s="177" t="s">
        <v>111</v>
      </c>
      <c r="D40" s="178">
        <f>SUM(S40,AA40,AI40,AQ40)</f>
        <v>3</v>
      </c>
      <c r="E40" s="40">
        <v>30</v>
      </c>
      <c r="F40" s="66">
        <f t="shared" ref="F40:K40" si="14">SUM(L40,T40,AB40,AJ40)</f>
        <v>15</v>
      </c>
      <c r="G40" s="66">
        <f t="shared" si="14"/>
        <v>15</v>
      </c>
      <c r="H40" s="66">
        <f t="shared" si="14"/>
        <v>0</v>
      </c>
      <c r="I40" s="66">
        <f t="shared" si="14"/>
        <v>0</v>
      </c>
      <c r="J40" s="66">
        <f t="shared" si="14"/>
        <v>0</v>
      </c>
      <c r="K40" s="66">
        <f t="shared" si="14"/>
        <v>0</v>
      </c>
      <c r="L40" s="34"/>
      <c r="M40" s="33"/>
      <c r="N40" s="33"/>
      <c r="O40" s="33"/>
      <c r="P40" s="33"/>
      <c r="Q40" s="35"/>
      <c r="R40" s="45"/>
      <c r="S40" s="36"/>
      <c r="T40" s="67"/>
      <c r="U40" s="66"/>
      <c r="V40" s="66"/>
      <c r="W40" s="66"/>
      <c r="X40" s="66"/>
      <c r="Y40" s="68"/>
      <c r="Z40" s="68"/>
      <c r="AA40" s="69"/>
      <c r="AB40" s="65">
        <v>15</v>
      </c>
      <c r="AC40" s="66">
        <v>15</v>
      </c>
      <c r="AD40" s="66"/>
      <c r="AE40" s="66"/>
      <c r="AF40" s="66"/>
      <c r="AG40" s="68"/>
      <c r="AH40" s="68" t="s">
        <v>26</v>
      </c>
      <c r="AI40" s="70">
        <v>3</v>
      </c>
      <c r="AJ40" s="67"/>
      <c r="AK40" s="66"/>
      <c r="AL40" s="66"/>
      <c r="AM40" s="66"/>
      <c r="AN40" s="66"/>
      <c r="AO40" s="68"/>
      <c r="AP40" s="68"/>
      <c r="AQ40" s="71"/>
      <c r="AR40" s="142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</row>
    <row r="41" spans="1:756" s="31" customFormat="1" ht="31">
      <c r="A41" s="64" t="s">
        <v>78</v>
      </c>
      <c r="B41" s="46" t="s">
        <v>66</v>
      </c>
      <c r="C41" s="177"/>
      <c r="D41" s="178">
        <f t="shared" ref="D41:D50" si="15">SUM(S41,AA41,AI41,AQ41)</f>
        <v>3</v>
      </c>
      <c r="E41" s="40">
        <v>30</v>
      </c>
      <c r="F41" s="66">
        <f t="shared" ref="F41:F49" si="16">SUM(L41,T41,AB41,AJ41)</f>
        <v>15</v>
      </c>
      <c r="G41" s="66">
        <f t="shared" ref="G41:G49" si="17">SUM(M41,U41,AC41,AK41)</f>
        <v>15</v>
      </c>
      <c r="H41" s="66">
        <f t="shared" ref="H41:H49" si="18">SUM(N41,V41,AD41,AL41)</f>
        <v>0</v>
      </c>
      <c r="I41" s="66">
        <f t="shared" ref="I41:I49" si="19">SUM(O41,W41,AE41,AM41)</f>
        <v>0</v>
      </c>
      <c r="J41" s="66">
        <f t="shared" ref="J41:J49" si="20">SUM(P41,X41,AF41,AN41)</f>
        <v>0</v>
      </c>
      <c r="K41" s="66">
        <f t="shared" ref="K41:K49" si="21">SUM(Q41,Y41,AG41,AO41)</f>
        <v>0</v>
      </c>
      <c r="L41" s="34"/>
      <c r="M41" s="33"/>
      <c r="N41" s="33"/>
      <c r="O41" s="33"/>
      <c r="P41" s="33"/>
      <c r="Q41" s="35"/>
      <c r="R41" s="45"/>
      <c r="S41" s="36"/>
      <c r="T41" s="67"/>
      <c r="U41" s="66"/>
      <c r="V41" s="66"/>
      <c r="W41" s="66"/>
      <c r="X41" s="66"/>
      <c r="Y41" s="68"/>
      <c r="Z41" s="68"/>
      <c r="AA41" s="69"/>
      <c r="AB41" s="65"/>
      <c r="AC41" s="66"/>
      <c r="AD41" s="66"/>
      <c r="AE41" s="66"/>
      <c r="AF41" s="66"/>
      <c r="AG41" s="68"/>
      <c r="AH41" s="68"/>
      <c r="AI41" s="70"/>
      <c r="AJ41" s="67">
        <v>15</v>
      </c>
      <c r="AK41" s="66">
        <v>15</v>
      </c>
      <c r="AL41" s="66"/>
      <c r="AM41" s="66"/>
      <c r="AN41" s="66"/>
      <c r="AO41" s="68"/>
      <c r="AP41" s="68" t="s">
        <v>26</v>
      </c>
      <c r="AQ41" s="69">
        <v>3</v>
      </c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</row>
    <row r="42" spans="1:756" s="31" customFormat="1" ht="15.5">
      <c r="A42" s="64" t="s">
        <v>79</v>
      </c>
      <c r="B42" s="130" t="s">
        <v>129</v>
      </c>
      <c r="C42" s="104" t="s">
        <v>111</v>
      </c>
      <c r="D42" s="178">
        <f t="shared" si="15"/>
        <v>3</v>
      </c>
      <c r="E42" s="40">
        <v>30</v>
      </c>
      <c r="F42" s="66">
        <f t="shared" si="16"/>
        <v>15</v>
      </c>
      <c r="G42" s="66">
        <f t="shared" si="17"/>
        <v>15</v>
      </c>
      <c r="H42" s="66">
        <f t="shared" si="18"/>
        <v>0</v>
      </c>
      <c r="I42" s="66">
        <f t="shared" si="19"/>
        <v>0</v>
      </c>
      <c r="J42" s="66">
        <f t="shared" si="20"/>
        <v>0</v>
      </c>
      <c r="K42" s="66">
        <f t="shared" si="21"/>
        <v>0</v>
      </c>
      <c r="L42" s="34"/>
      <c r="M42" s="33"/>
      <c r="N42" s="33"/>
      <c r="O42" s="33"/>
      <c r="P42" s="33"/>
      <c r="Q42" s="35"/>
      <c r="R42" s="45"/>
      <c r="S42" s="36"/>
      <c r="T42" s="67">
        <v>15</v>
      </c>
      <c r="U42" s="66">
        <v>15</v>
      </c>
      <c r="V42" s="66"/>
      <c r="W42" s="66"/>
      <c r="X42" s="66"/>
      <c r="Y42" s="68"/>
      <c r="Z42" s="68" t="s">
        <v>26</v>
      </c>
      <c r="AA42" s="69">
        <v>3</v>
      </c>
      <c r="AB42" s="65"/>
      <c r="AC42" s="66"/>
      <c r="AD42" s="66"/>
      <c r="AE42" s="66"/>
      <c r="AF42" s="66"/>
      <c r="AG42" s="68"/>
      <c r="AH42" s="68"/>
      <c r="AI42" s="70"/>
      <c r="AJ42" s="67"/>
      <c r="AK42" s="66"/>
      <c r="AL42" s="66"/>
      <c r="AM42" s="66"/>
      <c r="AN42" s="66"/>
      <c r="AO42" s="68"/>
      <c r="AP42" s="68"/>
      <c r="AQ42" s="69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</row>
    <row r="43" spans="1:756" s="31" customFormat="1" ht="15.5">
      <c r="A43" s="64" t="s">
        <v>80</v>
      </c>
      <c r="B43" s="85" t="s">
        <v>103</v>
      </c>
      <c r="C43" s="177"/>
      <c r="D43" s="178">
        <f t="shared" si="15"/>
        <v>3</v>
      </c>
      <c r="E43" s="40">
        <v>30</v>
      </c>
      <c r="F43" s="66">
        <f t="shared" si="16"/>
        <v>15</v>
      </c>
      <c r="G43" s="66">
        <f t="shared" si="17"/>
        <v>15</v>
      </c>
      <c r="H43" s="66">
        <f t="shared" si="18"/>
        <v>0</v>
      </c>
      <c r="I43" s="66">
        <f t="shared" si="19"/>
        <v>0</v>
      </c>
      <c r="J43" s="66">
        <f t="shared" si="20"/>
        <v>0</v>
      </c>
      <c r="K43" s="66">
        <f t="shared" si="21"/>
        <v>0</v>
      </c>
      <c r="L43" s="34"/>
      <c r="M43" s="33"/>
      <c r="N43" s="33"/>
      <c r="O43" s="33"/>
      <c r="P43" s="33"/>
      <c r="Q43" s="35"/>
      <c r="R43" s="45"/>
      <c r="S43" s="36"/>
      <c r="T43" s="67"/>
      <c r="U43" s="66"/>
      <c r="V43" s="66"/>
      <c r="W43" s="66"/>
      <c r="X43" s="66"/>
      <c r="Y43" s="68"/>
      <c r="Z43" s="68"/>
      <c r="AA43" s="69"/>
      <c r="AB43" s="65">
        <v>15</v>
      </c>
      <c r="AC43" s="66">
        <v>15</v>
      </c>
      <c r="AD43" s="66"/>
      <c r="AE43" s="66"/>
      <c r="AF43" s="66"/>
      <c r="AG43" s="68"/>
      <c r="AH43" s="68" t="s">
        <v>26</v>
      </c>
      <c r="AI43" s="70">
        <v>3</v>
      </c>
      <c r="AJ43" s="67"/>
      <c r="AK43" s="66"/>
      <c r="AL43" s="66"/>
      <c r="AM43" s="66"/>
      <c r="AN43" s="66"/>
      <c r="AO43" s="68"/>
      <c r="AP43" s="68"/>
      <c r="AQ43" s="69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</row>
    <row r="44" spans="1:756" s="31" customFormat="1" ht="31">
      <c r="A44" s="64" t="s">
        <v>81</v>
      </c>
      <c r="B44" s="85" t="s">
        <v>130</v>
      </c>
      <c r="C44" s="177" t="s">
        <v>112</v>
      </c>
      <c r="D44" s="178">
        <f t="shared" si="15"/>
        <v>3</v>
      </c>
      <c r="E44" s="40">
        <v>30</v>
      </c>
      <c r="F44" s="66">
        <f t="shared" si="16"/>
        <v>15</v>
      </c>
      <c r="G44" s="66">
        <f t="shared" si="17"/>
        <v>15</v>
      </c>
      <c r="H44" s="66">
        <f t="shared" si="18"/>
        <v>0</v>
      </c>
      <c r="I44" s="66">
        <f t="shared" si="19"/>
        <v>0</v>
      </c>
      <c r="J44" s="66">
        <f t="shared" si="20"/>
        <v>0</v>
      </c>
      <c r="K44" s="66">
        <f t="shared" si="21"/>
        <v>0</v>
      </c>
      <c r="L44" s="34"/>
      <c r="M44" s="33"/>
      <c r="N44" s="33"/>
      <c r="O44" s="33"/>
      <c r="P44" s="33"/>
      <c r="Q44" s="35"/>
      <c r="R44" s="45"/>
      <c r="S44" s="36"/>
      <c r="T44" s="67"/>
      <c r="U44" s="66"/>
      <c r="V44" s="66"/>
      <c r="W44" s="66"/>
      <c r="X44" s="66"/>
      <c r="Y44" s="68"/>
      <c r="Z44" s="68"/>
      <c r="AA44" s="69"/>
      <c r="AB44" s="65"/>
      <c r="AC44" s="66"/>
      <c r="AD44" s="66"/>
      <c r="AE44" s="66"/>
      <c r="AF44" s="66"/>
      <c r="AG44" s="68"/>
      <c r="AH44" s="68"/>
      <c r="AI44" s="70"/>
      <c r="AJ44" s="67">
        <v>15</v>
      </c>
      <c r="AK44" s="66">
        <v>15</v>
      </c>
      <c r="AL44" s="66"/>
      <c r="AM44" s="66"/>
      <c r="AN44" s="66"/>
      <c r="AO44" s="68"/>
      <c r="AP44" s="68" t="s">
        <v>26</v>
      </c>
      <c r="AQ44" s="69">
        <v>3</v>
      </c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</row>
    <row r="45" spans="1:756" s="31" customFormat="1" ht="15.5">
      <c r="A45" s="64" t="s">
        <v>82</v>
      </c>
      <c r="B45" s="85" t="s">
        <v>45</v>
      </c>
      <c r="C45" s="177"/>
      <c r="D45" s="178">
        <f t="shared" si="15"/>
        <v>1</v>
      </c>
      <c r="E45" s="40">
        <v>15</v>
      </c>
      <c r="F45" s="66">
        <f t="shared" si="16"/>
        <v>15</v>
      </c>
      <c r="G45" s="66">
        <f t="shared" si="17"/>
        <v>0</v>
      </c>
      <c r="H45" s="66">
        <f t="shared" si="18"/>
        <v>0</v>
      </c>
      <c r="I45" s="66">
        <f t="shared" si="19"/>
        <v>0</v>
      </c>
      <c r="J45" s="66">
        <f t="shared" si="20"/>
        <v>0</v>
      </c>
      <c r="K45" s="66">
        <f t="shared" si="21"/>
        <v>0</v>
      </c>
      <c r="L45" s="34"/>
      <c r="M45" s="33"/>
      <c r="N45" s="33"/>
      <c r="O45" s="33"/>
      <c r="P45" s="33"/>
      <c r="Q45" s="35"/>
      <c r="R45" s="45"/>
      <c r="S45" s="36"/>
      <c r="T45" s="67"/>
      <c r="U45" s="66"/>
      <c r="V45" s="66"/>
      <c r="W45" s="66"/>
      <c r="X45" s="66"/>
      <c r="Y45" s="68"/>
      <c r="Z45" s="68"/>
      <c r="AA45" s="69"/>
      <c r="AB45" s="65"/>
      <c r="AC45" s="66"/>
      <c r="AD45" s="66"/>
      <c r="AE45" s="66"/>
      <c r="AF45" s="66"/>
      <c r="AG45" s="68"/>
      <c r="AH45" s="68"/>
      <c r="AI45" s="70"/>
      <c r="AJ45" s="67">
        <v>15</v>
      </c>
      <c r="AK45" s="66"/>
      <c r="AL45" s="66"/>
      <c r="AM45" s="66"/>
      <c r="AN45" s="66"/>
      <c r="AO45" s="68"/>
      <c r="AP45" s="68" t="s">
        <v>24</v>
      </c>
      <c r="AQ45" s="69">
        <v>1</v>
      </c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</row>
    <row r="46" spans="1:756" s="31" customFormat="1" ht="15.5">
      <c r="A46" s="64" t="s">
        <v>83</v>
      </c>
      <c r="B46" s="131" t="s">
        <v>143</v>
      </c>
      <c r="C46" s="179" t="s">
        <v>111</v>
      </c>
      <c r="D46" s="178">
        <v>3</v>
      </c>
      <c r="E46" s="40">
        <v>30</v>
      </c>
      <c r="F46" s="66">
        <v>15</v>
      </c>
      <c r="G46" s="66">
        <f t="shared" si="17"/>
        <v>15</v>
      </c>
      <c r="H46" s="66">
        <f t="shared" si="18"/>
        <v>0</v>
      </c>
      <c r="I46" s="66">
        <f t="shared" si="19"/>
        <v>0</v>
      </c>
      <c r="J46" s="66">
        <f t="shared" si="20"/>
        <v>0</v>
      </c>
      <c r="K46" s="66">
        <f t="shared" si="21"/>
        <v>0</v>
      </c>
      <c r="L46" s="34"/>
      <c r="M46" s="33"/>
      <c r="N46" s="33"/>
      <c r="O46" s="33"/>
      <c r="P46" s="33"/>
      <c r="Q46" s="35"/>
      <c r="R46" s="45"/>
      <c r="S46" s="36"/>
      <c r="T46" s="67">
        <v>15</v>
      </c>
      <c r="U46" s="66">
        <v>15</v>
      </c>
      <c r="V46" s="66"/>
      <c r="W46" s="66"/>
      <c r="X46" s="66"/>
      <c r="Y46" s="68"/>
      <c r="Z46" s="68" t="s">
        <v>26</v>
      </c>
      <c r="AA46" s="69">
        <v>3</v>
      </c>
      <c r="AB46" s="65"/>
      <c r="AC46" s="66"/>
      <c r="AD46" s="66"/>
      <c r="AE46" s="66"/>
      <c r="AF46" s="66"/>
      <c r="AG46" s="68"/>
      <c r="AH46" s="68"/>
      <c r="AI46" s="70"/>
      <c r="AJ46" s="67"/>
      <c r="AK46" s="66"/>
      <c r="AL46" s="66"/>
      <c r="AM46" s="66"/>
      <c r="AN46" s="66"/>
      <c r="AO46" s="68"/>
      <c r="AP46" s="68"/>
      <c r="AQ46" s="69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</row>
    <row r="47" spans="1:756" s="31" customFormat="1" ht="15.5">
      <c r="A47" s="64" t="s">
        <v>84</v>
      </c>
      <c r="B47" s="85" t="s">
        <v>68</v>
      </c>
      <c r="C47" s="177"/>
      <c r="D47" s="178">
        <f t="shared" si="15"/>
        <v>3</v>
      </c>
      <c r="E47" s="40">
        <v>30</v>
      </c>
      <c r="F47" s="66">
        <f t="shared" si="16"/>
        <v>15</v>
      </c>
      <c r="G47" s="66">
        <f t="shared" si="17"/>
        <v>15</v>
      </c>
      <c r="H47" s="66">
        <f t="shared" si="18"/>
        <v>0</v>
      </c>
      <c r="I47" s="66">
        <f t="shared" si="19"/>
        <v>0</v>
      </c>
      <c r="J47" s="66">
        <f t="shared" si="20"/>
        <v>0</v>
      </c>
      <c r="K47" s="66">
        <f t="shared" si="21"/>
        <v>0</v>
      </c>
      <c r="L47" s="34"/>
      <c r="M47" s="33"/>
      <c r="N47" s="33"/>
      <c r="O47" s="33"/>
      <c r="P47" s="33"/>
      <c r="Q47" s="35"/>
      <c r="R47" s="45"/>
      <c r="S47" s="36"/>
      <c r="T47" s="67"/>
      <c r="U47" s="66"/>
      <c r="V47" s="66"/>
      <c r="W47" s="66"/>
      <c r="X47" s="66"/>
      <c r="Y47" s="68"/>
      <c r="Z47" s="68"/>
      <c r="AA47" s="69"/>
      <c r="AB47" s="65"/>
      <c r="AC47" s="66"/>
      <c r="AD47" s="66"/>
      <c r="AE47" s="66"/>
      <c r="AF47" s="66"/>
      <c r="AG47" s="68"/>
      <c r="AH47" s="68"/>
      <c r="AI47" s="70"/>
      <c r="AJ47" s="67">
        <v>15</v>
      </c>
      <c r="AK47" s="66">
        <v>15</v>
      </c>
      <c r="AL47" s="66"/>
      <c r="AM47" s="66"/>
      <c r="AN47" s="66"/>
      <c r="AO47" s="68"/>
      <c r="AP47" s="68" t="s">
        <v>26</v>
      </c>
      <c r="AQ47" s="69">
        <v>3</v>
      </c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</row>
    <row r="48" spans="1:756" s="31" customFormat="1" ht="15.5">
      <c r="A48" s="64" t="s">
        <v>85</v>
      </c>
      <c r="B48" s="46" t="s">
        <v>97</v>
      </c>
      <c r="C48" s="177"/>
      <c r="D48" s="178">
        <f t="shared" si="15"/>
        <v>3</v>
      </c>
      <c r="E48" s="40">
        <v>30</v>
      </c>
      <c r="F48" s="66">
        <f t="shared" si="16"/>
        <v>15</v>
      </c>
      <c r="G48" s="66">
        <f t="shared" si="17"/>
        <v>15</v>
      </c>
      <c r="H48" s="66">
        <f t="shared" si="18"/>
        <v>0</v>
      </c>
      <c r="I48" s="66">
        <f t="shared" si="19"/>
        <v>0</v>
      </c>
      <c r="J48" s="66">
        <f t="shared" si="20"/>
        <v>0</v>
      </c>
      <c r="K48" s="66">
        <f t="shared" si="21"/>
        <v>0</v>
      </c>
      <c r="L48" s="34"/>
      <c r="M48" s="33"/>
      <c r="N48" s="33"/>
      <c r="O48" s="33"/>
      <c r="P48" s="33"/>
      <c r="Q48" s="35"/>
      <c r="R48" s="45"/>
      <c r="S48" s="36"/>
      <c r="T48" s="67"/>
      <c r="U48" s="66"/>
      <c r="V48" s="66"/>
      <c r="W48" s="66"/>
      <c r="X48" s="66"/>
      <c r="Y48" s="68"/>
      <c r="Z48" s="68"/>
      <c r="AA48" s="69"/>
      <c r="AB48" s="65">
        <v>15</v>
      </c>
      <c r="AC48" s="66">
        <v>15</v>
      </c>
      <c r="AD48" s="66"/>
      <c r="AE48" s="66"/>
      <c r="AF48" s="66"/>
      <c r="AG48" s="68"/>
      <c r="AH48" s="68" t="s">
        <v>26</v>
      </c>
      <c r="AI48" s="70">
        <v>3</v>
      </c>
      <c r="AJ48" s="67"/>
      <c r="AK48" s="66"/>
      <c r="AL48" s="66"/>
      <c r="AM48" s="66"/>
      <c r="AN48" s="66"/>
      <c r="AO48" s="68"/>
      <c r="AP48" s="68"/>
      <c r="AQ48" s="69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</row>
    <row r="49" spans="1:54" s="205" customFormat="1" ht="18" customHeight="1">
      <c r="A49" s="64" t="s">
        <v>86</v>
      </c>
      <c r="B49" s="187" t="s">
        <v>72</v>
      </c>
      <c r="C49" s="104"/>
      <c r="D49" s="178">
        <f t="shared" si="15"/>
        <v>2</v>
      </c>
      <c r="E49" s="188">
        <v>15</v>
      </c>
      <c r="F49" s="197">
        <f t="shared" si="16"/>
        <v>0</v>
      </c>
      <c r="G49" s="197">
        <f t="shared" si="17"/>
        <v>15</v>
      </c>
      <c r="H49" s="197">
        <f t="shared" si="18"/>
        <v>0</v>
      </c>
      <c r="I49" s="197">
        <f t="shared" si="19"/>
        <v>0</v>
      </c>
      <c r="J49" s="197">
        <f t="shared" si="20"/>
        <v>0</v>
      </c>
      <c r="K49" s="197">
        <f t="shared" si="21"/>
        <v>0</v>
      </c>
      <c r="L49" s="198"/>
      <c r="M49" s="190"/>
      <c r="N49" s="190"/>
      <c r="O49" s="190"/>
      <c r="P49" s="190"/>
      <c r="Q49" s="199"/>
      <c r="R49" s="200"/>
      <c r="S49" s="36"/>
      <c r="T49" s="201"/>
      <c r="U49" s="197"/>
      <c r="V49" s="197"/>
      <c r="W49" s="197"/>
      <c r="X49" s="197"/>
      <c r="Y49" s="202"/>
      <c r="Z49" s="202"/>
      <c r="AA49" s="69"/>
      <c r="AB49" s="203"/>
      <c r="AC49" s="197">
        <v>15</v>
      </c>
      <c r="AD49" s="197"/>
      <c r="AE49" s="197"/>
      <c r="AF49" s="197"/>
      <c r="AG49" s="202"/>
      <c r="AH49" s="202" t="s">
        <v>24</v>
      </c>
      <c r="AI49" s="206">
        <v>2</v>
      </c>
      <c r="AJ49" s="201"/>
      <c r="AK49" s="197"/>
      <c r="AL49" s="197"/>
      <c r="AM49" s="197"/>
      <c r="AN49" s="197"/>
      <c r="AO49" s="202"/>
      <c r="AP49" s="202"/>
      <c r="AQ49" s="69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</row>
    <row r="50" spans="1:54" s="31" customFormat="1" ht="15.5">
      <c r="A50" s="64" t="s">
        <v>87</v>
      </c>
      <c r="B50" s="143" t="s">
        <v>134</v>
      </c>
      <c r="C50" s="143"/>
      <c r="D50" s="178">
        <f t="shared" si="15"/>
        <v>1</v>
      </c>
      <c r="E50" s="144">
        <f t="shared" ref="E50:E57" si="22">SUM(F50:K50)</f>
        <v>15</v>
      </c>
      <c r="F50" s="181">
        <f t="shared" ref="F50:K57" si="23">SUM(L50,T50,AB50,AJ50,AR50,AZ50)</f>
        <v>15</v>
      </c>
      <c r="G50" s="144">
        <f t="shared" si="23"/>
        <v>0</v>
      </c>
      <c r="H50" s="144">
        <f t="shared" si="23"/>
        <v>0</v>
      </c>
      <c r="I50" s="144">
        <f t="shared" si="23"/>
        <v>0</v>
      </c>
      <c r="J50" s="182">
        <f t="shared" si="23"/>
        <v>0</v>
      </c>
      <c r="K50" s="182">
        <f t="shared" si="23"/>
        <v>0</v>
      </c>
      <c r="L50" s="34"/>
      <c r="M50" s="33"/>
      <c r="N50" s="33"/>
      <c r="O50" s="33"/>
      <c r="P50" s="33"/>
      <c r="Q50" s="35"/>
      <c r="R50" s="45"/>
      <c r="S50" s="36"/>
      <c r="T50" s="67">
        <v>15</v>
      </c>
      <c r="U50" s="66"/>
      <c r="V50" s="66"/>
      <c r="W50" s="66"/>
      <c r="X50" s="66"/>
      <c r="Y50" s="68"/>
      <c r="Z50" s="68" t="s">
        <v>24</v>
      </c>
      <c r="AA50" s="69">
        <v>1</v>
      </c>
      <c r="AB50" s="65"/>
      <c r="AC50" s="66"/>
      <c r="AD50" s="66"/>
      <c r="AE50" s="66"/>
      <c r="AF50" s="66"/>
      <c r="AG50" s="68"/>
      <c r="AH50" s="68"/>
      <c r="AI50" s="70"/>
      <c r="AJ50" s="67"/>
      <c r="AK50" s="66"/>
      <c r="AL50" s="66"/>
      <c r="AM50" s="66"/>
      <c r="AN50" s="66"/>
      <c r="AO50" s="68"/>
      <c r="AP50" s="68"/>
      <c r="AQ50" s="69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</row>
    <row r="51" spans="1:54" s="31" customFormat="1" ht="15.5">
      <c r="A51" s="64" t="s">
        <v>88</v>
      </c>
      <c r="B51" s="143" t="s">
        <v>135</v>
      </c>
      <c r="C51" s="143"/>
      <c r="D51" s="218">
        <v>3</v>
      </c>
      <c r="E51" s="208">
        <v>30</v>
      </c>
      <c r="F51" s="181">
        <v>0</v>
      </c>
      <c r="G51" s="144">
        <v>30</v>
      </c>
      <c r="H51" s="144">
        <f t="shared" si="23"/>
        <v>0</v>
      </c>
      <c r="I51" s="144">
        <f t="shared" si="23"/>
        <v>0</v>
      </c>
      <c r="J51" s="182">
        <f t="shared" si="23"/>
        <v>0</v>
      </c>
      <c r="K51" s="182">
        <f t="shared" si="23"/>
        <v>0</v>
      </c>
      <c r="L51" s="34"/>
      <c r="M51" s="33"/>
      <c r="N51" s="33"/>
      <c r="O51" s="33"/>
      <c r="P51" s="33"/>
      <c r="Q51" s="35"/>
      <c r="R51" s="45"/>
      <c r="S51" s="36"/>
      <c r="T51" s="67"/>
      <c r="U51" s="66">
        <v>30</v>
      </c>
      <c r="V51" s="66"/>
      <c r="W51" s="66"/>
      <c r="X51" s="66"/>
      <c r="Y51" s="68"/>
      <c r="Z51" s="68" t="s">
        <v>24</v>
      </c>
      <c r="AA51" s="69">
        <v>3</v>
      </c>
      <c r="AB51" s="65"/>
      <c r="AC51" s="66"/>
      <c r="AD51" s="66"/>
      <c r="AE51" s="66"/>
      <c r="AF51" s="66"/>
      <c r="AG51" s="68"/>
      <c r="AH51" s="68"/>
      <c r="AI51" s="70"/>
      <c r="AJ51" s="67"/>
      <c r="AK51" s="66"/>
      <c r="AL51" s="66"/>
      <c r="AM51" s="66"/>
      <c r="AN51" s="66"/>
      <c r="AO51" s="68"/>
      <c r="AP51" s="68"/>
      <c r="AQ51" s="69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</row>
    <row r="52" spans="1:54" s="31" customFormat="1" ht="15.5">
      <c r="A52" s="64" t="s">
        <v>89</v>
      </c>
      <c r="B52" s="143" t="s">
        <v>136</v>
      </c>
      <c r="C52" s="143"/>
      <c r="D52" s="219">
        <v>2</v>
      </c>
      <c r="E52" s="209">
        <v>15</v>
      </c>
      <c r="F52" s="181">
        <v>0</v>
      </c>
      <c r="G52" s="144">
        <f t="shared" si="23"/>
        <v>15</v>
      </c>
      <c r="H52" s="144">
        <f t="shared" si="23"/>
        <v>0</v>
      </c>
      <c r="I52" s="144">
        <f t="shared" si="23"/>
        <v>0</v>
      </c>
      <c r="J52" s="182">
        <f t="shared" si="23"/>
        <v>0</v>
      </c>
      <c r="K52" s="182">
        <f t="shared" si="23"/>
        <v>0</v>
      </c>
      <c r="L52" s="34"/>
      <c r="M52" s="33"/>
      <c r="N52" s="33"/>
      <c r="O52" s="33"/>
      <c r="P52" s="33"/>
      <c r="Q52" s="35"/>
      <c r="R52" s="45"/>
      <c r="S52" s="36"/>
      <c r="T52" s="67"/>
      <c r="U52" s="66"/>
      <c r="V52" s="66"/>
      <c r="W52" s="66"/>
      <c r="X52" s="66"/>
      <c r="Y52" s="68"/>
      <c r="Z52" s="68"/>
      <c r="AA52" s="69"/>
      <c r="AB52" s="65"/>
      <c r="AC52" s="66">
        <v>15</v>
      </c>
      <c r="AD52" s="66"/>
      <c r="AE52" s="66"/>
      <c r="AF52" s="66"/>
      <c r="AG52" s="68"/>
      <c r="AH52" s="68" t="s">
        <v>24</v>
      </c>
      <c r="AI52" s="70">
        <v>2</v>
      </c>
      <c r="AJ52" s="67"/>
      <c r="AK52" s="145"/>
      <c r="AL52" s="66"/>
      <c r="AM52" s="66"/>
      <c r="AN52" s="66"/>
      <c r="AO52" s="68"/>
      <c r="AP52" s="68"/>
      <c r="AQ52" s="69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</row>
    <row r="53" spans="1:54" s="31" customFormat="1" ht="15.5">
      <c r="A53" s="64" t="s">
        <v>90</v>
      </c>
      <c r="B53" s="143" t="s">
        <v>137</v>
      </c>
      <c r="C53" s="143"/>
      <c r="D53" s="218">
        <v>2</v>
      </c>
      <c r="E53" s="208">
        <v>15</v>
      </c>
      <c r="F53" s="181">
        <v>0</v>
      </c>
      <c r="G53" s="144">
        <f t="shared" si="23"/>
        <v>15</v>
      </c>
      <c r="H53" s="144">
        <f t="shared" si="23"/>
        <v>0</v>
      </c>
      <c r="I53" s="144">
        <f t="shared" si="23"/>
        <v>0</v>
      </c>
      <c r="J53" s="182">
        <f t="shared" si="23"/>
        <v>0</v>
      </c>
      <c r="K53" s="182">
        <f t="shared" si="23"/>
        <v>0</v>
      </c>
      <c r="L53" s="34"/>
      <c r="M53" s="33"/>
      <c r="N53" s="33"/>
      <c r="O53" s="33"/>
      <c r="P53" s="33"/>
      <c r="Q53" s="35"/>
      <c r="R53" s="45"/>
      <c r="S53" s="36"/>
      <c r="T53" s="67"/>
      <c r="U53" s="66"/>
      <c r="V53" s="66"/>
      <c r="W53" s="66"/>
      <c r="X53" s="66"/>
      <c r="Y53" s="68"/>
      <c r="Z53" s="68"/>
      <c r="AA53" s="69"/>
      <c r="AB53" s="65"/>
      <c r="AC53" s="66"/>
      <c r="AD53" s="66"/>
      <c r="AE53" s="66"/>
      <c r="AF53" s="66"/>
      <c r="AG53" s="68"/>
      <c r="AH53" s="68"/>
      <c r="AI53" s="70"/>
      <c r="AJ53" s="146"/>
      <c r="AK53" s="147">
        <v>15</v>
      </c>
      <c r="AL53" s="65"/>
      <c r="AM53" s="66"/>
      <c r="AN53" s="66"/>
      <c r="AO53" s="68"/>
      <c r="AP53" s="68" t="s">
        <v>24</v>
      </c>
      <c r="AQ53" s="69">
        <v>2</v>
      </c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</row>
    <row r="54" spans="1:54" s="31" customFormat="1" ht="15.5">
      <c r="A54" s="64" t="s">
        <v>91</v>
      </c>
      <c r="B54" s="143" t="s">
        <v>138</v>
      </c>
      <c r="C54" s="143"/>
      <c r="D54" s="219">
        <v>2</v>
      </c>
      <c r="E54" s="209">
        <v>15</v>
      </c>
      <c r="F54" s="181">
        <v>0</v>
      </c>
      <c r="G54" s="144">
        <f t="shared" si="23"/>
        <v>15</v>
      </c>
      <c r="H54" s="144">
        <f t="shared" si="23"/>
        <v>0</v>
      </c>
      <c r="I54" s="144">
        <f t="shared" si="23"/>
        <v>0</v>
      </c>
      <c r="J54" s="182">
        <f t="shared" si="23"/>
        <v>0</v>
      </c>
      <c r="K54" s="182">
        <f t="shared" si="23"/>
        <v>0</v>
      </c>
      <c r="L54" s="34"/>
      <c r="M54" s="33"/>
      <c r="N54" s="33"/>
      <c r="O54" s="33"/>
      <c r="P54" s="33"/>
      <c r="Q54" s="35"/>
      <c r="R54" s="45"/>
      <c r="S54" s="36"/>
      <c r="T54" s="67"/>
      <c r="U54" s="66"/>
      <c r="V54" s="66"/>
      <c r="W54" s="66"/>
      <c r="X54" s="66"/>
      <c r="Y54" s="68"/>
      <c r="Z54" s="68"/>
      <c r="AA54" s="69"/>
      <c r="AB54" s="65"/>
      <c r="AC54" s="66">
        <v>15</v>
      </c>
      <c r="AD54" s="66"/>
      <c r="AE54" s="66"/>
      <c r="AF54" s="66"/>
      <c r="AG54" s="68"/>
      <c r="AH54" s="68" t="s">
        <v>24</v>
      </c>
      <c r="AI54" s="214">
        <v>2</v>
      </c>
      <c r="AJ54" s="67"/>
      <c r="AK54" s="66"/>
      <c r="AL54" s="66"/>
      <c r="AM54" s="66"/>
      <c r="AN54" s="66"/>
      <c r="AO54" s="68"/>
      <c r="AP54" s="68"/>
      <c r="AQ54" s="69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</row>
    <row r="55" spans="1:54" s="31" customFormat="1" ht="15.5">
      <c r="A55" s="64" t="s">
        <v>92</v>
      </c>
      <c r="B55" s="143" t="s">
        <v>139</v>
      </c>
      <c r="C55" s="143"/>
      <c r="D55" s="218">
        <v>2</v>
      </c>
      <c r="E55" s="208">
        <v>15</v>
      </c>
      <c r="F55" s="181">
        <v>0</v>
      </c>
      <c r="G55" s="144">
        <f t="shared" si="23"/>
        <v>15</v>
      </c>
      <c r="H55" s="144">
        <f t="shared" si="23"/>
        <v>0</v>
      </c>
      <c r="I55" s="144">
        <f t="shared" si="23"/>
        <v>0</v>
      </c>
      <c r="J55" s="182">
        <f t="shared" si="23"/>
        <v>0</v>
      </c>
      <c r="K55" s="182">
        <f t="shared" si="23"/>
        <v>0</v>
      </c>
      <c r="L55" s="34"/>
      <c r="M55" s="33"/>
      <c r="N55" s="33"/>
      <c r="O55" s="33"/>
      <c r="P55" s="33"/>
      <c r="Q55" s="35"/>
      <c r="R55" s="45"/>
      <c r="S55" s="36"/>
      <c r="T55" s="148"/>
      <c r="U55" s="66"/>
      <c r="V55" s="66"/>
      <c r="W55" s="66"/>
      <c r="X55" s="66"/>
      <c r="Y55" s="68"/>
      <c r="Z55" s="68"/>
      <c r="AA55" s="69"/>
      <c r="AB55" s="65"/>
      <c r="AC55" s="66"/>
      <c r="AD55" s="66"/>
      <c r="AE55" s="66"/>
      <c r="AF55" s="66"/>
      <c r="AG55" s="68"/>
      <c r="AH55" s="66"/>
      <c r="AI55" s="237"/>
      <c r="AJ55" s="65"/>
      <c r="AK55" s="66">
        <v>15</v>
      </c>
      <c r="AL55" s="66"/>
      <c r="AM55" s="66"/>
      <c r="AN55" s="66"/>
      <c r="AO55" s="68"/>
      <c r="AP55" s="68" t="s">
        <v>24</v>
      </c>
      <c r="AQ55" s="69">
        <v>2</v>
      </c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</row>
    <row r="56" spans="1:54" s="31" customFormat="1" ht="15.5">
      <c r="A56" s="64" t="s">
        <v>93</v>
      </c>
      <c r="B56" s="143" t="s">
        <v>140</v>
      </c>
      <c r="C56" s="143" t="s">
        <v>111</v>
      </c>
      <c r="D56" s="218">
        <v>2</v>
      </c>
      <c r="E56" s="208">
        <v>15</v>
      </c>
      <c r="F56" s="181">
        <v>0</v>
      </c>
      <c r="G56" s="144">
        <v>15</v>
      </c>
      <c r="H56" s="144">
        <f t="shared" si="23"/>
        <v>0</v>
      </c>
      <c r="I56" s="144">
        <f t="shared" si="23"/>
        <v>0</v>
      </c>
      <c r="J56" s="182">
        <f t="shared" si="23"/>
        <v>0</v>
      </c>
      <c r="K56" s="182">
        <f t="shared" si="23"/>
        <v>0</v>
      </c>
      <c r="L56" s="34"/>
      <c r="M56" s="33"/>
      <c r="N56" s="33"/>
      <c r="O56" s="33"/>
      <c r="P56" s="33"/>
      <c r="Q56" s="35"/>
      <c r="R56" s="45"/>
      <c r="S56" s="36"/>
      <c r="T56" s="148"/>
      <c r="U56" s="66"/>
      <c r="V56" s="66"/>
      <c r="W56" s="66"/>
      <c r="X56" s="66"/>
      <c r="Y56" s="68"/>
      <c r="Z56" s="68"/>
      <c r="AA56" s="69"/>
      <c r="AB56" s="65"/>
      <c r="AC56" s="66"/>
      <c r="AD56" s="66"/>
      <c r="AE56" s="66"/>
      <c r="AF56" s="66"/>
      <c r="AG56" s="68"/>
      <c r="AH56" s="66"/>
      <c r="AI56" s="238"/>
      <c r="AJ56" s="65"/>
      <c r="AK56" s="66">
        <v>15</v>
      </c>
      <c r="AL56" s="66"/>
      <c r="AM56" s="66"/>
      <c r="AN56" s="66"/>
      <c r="AO56" s="68"/>
      <c r="AP56" s="68" t="s">
        <v>24</v>
      </c>
      <c r="AQ56" s="69">
        <v>2</v>
      </c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</row>
    <row r="57" spans="1:54" s="31" customFormat="1" ht="16" thickBot="1">
      <c r="A57" s="64" t="s">
        <v>151</v>
      </c>
      <c r="B57" s="240" t="s">
        <v>141</v>
      </c>
      <c r="C57" s="185"/>
      <c r="D57" s="218">
        <v>2</v>
      </c>
      <c r="E57" s="210">
        <f t="shared" si="22"/>
        <v>15</v>
      </c>
      <c r="F57" s="181">
        <f t="shared" si="23"/>
        <v>0</v>
      </c>
      <c r="G57" s="144">
        <v>15</v>
      </c>
      <c r="H57" s="144">
        <f t="shared" si="23"/>
        <v>0</v>
      </c>
      <c r="I57" s="144">
        <f t="shared" si="23"/>
        <v>0</v>
      </c>
      <c r="J57" s="182">
        <f t="shared" si="23"/>
        <v>0</v>
      </c>
      <c r="K57" s="182">
        <f t="shared" si="23"/>
        <v>0</v>
      </c>
      <c r="L57" s="34"/>
      <c r="M57" s="33"/>
      <c r="N57" s="33"/>
      <c r="O57" s="33"/>
      <c r="P57" s="33"/>
      <c r="Q57" s="35"/>
      <c r="R57" s="45"/>
      <c r="S57" s="36"/>
      <c r="T57" s="207"/>
      <c r="U57" s="66"/>
      <c r="V57" s="66"/>
      <c r="W57" s="66"/>
      <c r="X57" s="66"/>
      <c r="Y57" s="68"/>
      <c r="Z57" s="68"/>
      <c r="AA57" s="69"/>
      <c r="AB57" s="65"/>
      <c r="AC57" s="66">
        <v>15</v>
      </c>
      <c r="AD57" s="66"/>
      <c r="AE57" s="66"/>
      <c r="AF57" s="66"/>
      <c r="AG57" s="68"/>
      <c r="AH57" s="66" t="s">
        <v>24</v>
      </c>
      <c r="AI57" s="239">
        <v>2</v>
      </c>
      <c r="AJ57" s="65"/>
      <c r="AK57" s="66"/>
      <c r="AL57" s="66"/>
      <c r="AM57" s="66"/>
      <c r="AN57" s="66"/>
      <c r="AO57" s="68"/>
      <c r="AP57" s="68"/>
      <c r="AQ57" s="69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</row>
    <row r="58" spans="1:54" s="76" customFormat="1" ht="22.5" customHeight="1" thickBot="1">
      <c r="A58" s="296" t="s">
        <v>53</v>
      </c>
      <c r="B58" s="296"/>
      <c r="C58" s="186"/>
      <c r="D58" s="184">
        <f t="shared" ref="D58:O58" si="24">SUM(D33:D38,D40:D57)</f>
        <v>78</v>
      </c>
      <c r="E58" s="72">
        <f t="shared" si="24"/>
        <v>735</v>
      </c>
      <c r="F58" s="72">
        <f t="shared" si="24"/>
        <v>165</v>
      </c>
      <c r="G58" s="72">
        <f t="shared" si="24"/>
        <v>390</v>
      </c>
      <c r="H58" s="72">
        <f t="shared" si="24"/>
        <v>0</v>
      </c>
      <c r="I58" s="72">
        <f t="shared" si="24"/>
        <v>60</v>
      </c>
      <c r="J58" s="72">
        <f t="shared" si="24"/>
        <v>0</v>
      </c>
      <c r="K58" s="72">
        <f t="shared" si="24"/>
        <v>120</v>
      </c>
      <c r="L58" s="72">
        <f t="shared" si="24"/>
        <v>0</v>
      </c>
      <c r="M58" s="72">
        <f t="shared" si="24"/>
        <v>35</v>
      </c>
      <c r="N58" s="72">
        <f t="shared" si="24"/>
        <v>0</v>
      </c>
      <c r="O58" s="72">
        <f t="shared" si="24"/>
        <v>30</v>
      </c>
      <c r="P58" s="72"/>
      <c r="Q58" s="72">
        <f t="shared" ref="Q58:W58" si="25">SUM(Q33:Q38,Q40:Q57)</f>
        <v>30</v>
      </c>
      <c r="R58" s="72">
        <f t="shared" si="25"/>
        <v>0</v>
      </c>
      <c r="S58" s="72">
        <f t="shared" si="25"/>
        <v>7</v>
      </c>
      <c r="T58" s="72">
        <f t="shared" si="25"/>
        <v>45</v>
      </c>
      <c r="U58" s="72">
        <f t="shared" si="25"/>
        <v>110</v>
      </c>
      <c r="V58" s="72">
        <f t="shared" si="25"/>
        <v>0</v>
      </c>
      <c r="W58" s="72">
        <f t="shared" si="25"/>
        <v>30</v>
      </c>
      <c r="X58" s="72"/>
      <c r="Y58" s="72">
        <f t="shared" ref="Y58:AE58" si="26">SUM(Y33:Y38,Y40:Y57)</f>
        <v>30</v>
      </c>
      <c r="Z58" s="72">
        <f t="shared" si="26"/>
        <v>0</v>
      </c>
      <c r="AA58" s="72">
        <f t="shared" si="26"/>
        <v>19</v>
      </c>
      <c r="AB58" s="72">
        <f t="shared" si="26"/>
        <v>60</v>
      </c>
      <c r="AC58" s="72">
        <f t="shared" si="26"/>
        <v>155</v>
      </c>
      <c r="AD58" s="72">
        <f t="shared" si="26"/>
        <v>0</v>
      </c>
      <c r="AE58" s="72">
        <f t="shared" si="26"/>
        <v>0</v>
      </c>
      <c r="AF58" s="72"/>
      <c r="AG58" s="72">
        <f t="shared" ref="AG58:AM58" si="27">SUM(AG33:AG38,AG40:AG57)</f>
        <v>30</v>
      </c>
      <c r="AH58" s="72">
        <f t="shared" si="27"/>
        <v>0</v>
      </c>
      <c r="AI58" s="72">
        <f t="shared" si="27"/>
        <v>26</v>
      </c>
      <c r="AJ58" s="72">
        <f t="shared" si="27"/>
        <v>60</v>
      </c>
      <c r="AK58" s="72">
        <f t="shared" si="27"/>
        <v>90</v>
      </c>
      <c r="AL58" s="72">
        <f t="shared" si="27"/>
        <v>0</v>
      </c>
      <c r="AM58" s="72">
        <f t="shared" si="27"/>
        <v>0</v>
      </c>
      <c r="AN58" s="72"/>
      <c r="AO58" s="72">
        <f>SUM(AO33:AO38,AO40:AO57)</f>
        <v>30</v>
      </c>
      <c r="AP58" s="72">
        <f>SUM(AP33:AP38,AP40:AP57)</f>
        <v>0</v>
      </c>
      <c r="AQ58" s="72">
        <f>SUM(AQ33:AQ38,AQ40:AQ57)</f>
        <v>26</v>
      </c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</row>
    <row r="59" spans="1:54" s="76" customFormat="1" ht="24.75" customHeight="1" thickBot="1">
      <c r="A59" s="296" t="s">
        <v>54</v>
      </c>
      <c r="B59" s="296"/>
      <c r="C59" s="172"/>
      <c r="D59" s="77">
        <f t="shared" ref="D59:O59" si="28">SUM(D31,D58)</f>
        <v>120</v>
      </c>
      <c r="E59" s="226">
        <f t="shared" si="28"/>
        <v>1245</v>
      </c>
      <c r="F59" s="229">
        <f t="shared" si="28"/>
        <v>480</v>
      </c>
      <c r="G59" s="226">
        <f t="shared" si="28"/>
        <v>585</v>
      </c>
      <c r="H59" s="229">
        <f t="shared" si="28"/>
        <v>0</v>
      </c>
      <c r="I59" s="226">
        <f t="shared" si="28"/>
        <v>60</v>
      </c>
      <c r="J59" s="229">
        <f t="shared" si="28"/>
        <v>0</v>
      </c>
      <c r="K59" s="228">
        <f t="shared" si="28"/>
        <v>120</v>
      </c>
      <c r="L59" s="231">
        <f t="shared" si="28"/>
        <v>180</v>
      </c>
      <c r="M59" s="230">
        <f t="shared" si="28"/>
        <v>140</v>
      </c>
      <c r="N59" s="226">
        <f t="shared" si="28"/>
        <v>0</v>
      </c>
      <c r="O59" s="229">
        <f t="shared" si="28"/>
        <v>30</v>
      </c>
      <c r="P59" s="229"/>
      <c r="Q59" s="226">
        <f>SUM(Q31,Q58)</f>
        <v>30</v>
      </c>
      <c r="R59" s="261"/>
      <c r="S59" s="227">
        <f>SUM(S31,S58)</f>
        <v>30</v>
      </c>
      <c r="T59" s="73">
        <f>SUM(T31,T58)</f>
        <v>120</v>
      </c>
      <c r="U59" s="73">
        <f>SUM(U31,U58)</f>
        <v>170</v>
      </c>
      <c r="V59" s="73">
        <f>SUM(V31,V58)</f>
        <v>0</v>
      </c>
      <c r="W59" s="73">
        <f>SUM(W31,W58)</f>
        <v>30</v>
      </c>
      <c r="X59" s="73"/>
      <c r="Y59" s="225">
        <f>SUM(Y31,Y58)</f>
        <v>30</v>
      </c>
      <c r="Z59" s="226"/>
      <c r="AA59" s="227">
        <f>SUM(AA31,AA58)</f>
        <v>30</v>
      </c>
      <c r="AB59" s="73">
        <f>SUM(AB31,AB58)</f>
        <v>90</v>
      </c>
      <c r="AC59" s="73">
        <f>SUM(AC31,AC58)</f>
        <v>170</v>
      </c>
      <c r="AD59" s="73">
        <f>SUM(AD31,AD58)</f>
        <v>0</v>
      </c>
      <c r="AE59" s="73">
        <f>SUM(AE31,AE58)</f>
        <v>0</v>
      </c>
      <c r="AF59" s="73"/>
      <c r="AG59" s="226">
        <f>SUM(AG31,AG58)</f>
        <v>30</v>
      </c>
      <c r="AH59" s="229"/>
      <c r="AI59" s="228">
        <f>SUM(AI31,AI58)</f>
        <v>30</v>
      </c>
      <c r="AJ59" s="73">
        <f>SUM(AJ31,AJ58)</f>
        <v>90</v>
      </c>
      <c r="AK59" s="73">
        <f>SUM(AK31,AK58)</f>
        <v>105</v>
      </c>
      <c r="AL59" s="73">
        <f>SUM(AL31,AL58)</f>
        <v>0</v>
      </c>
      <c r="AM59" s="226">
        <f>SUM(AM31,AM58)</f>
        <v>0</v>
      </c>
      <c r="AN59" s="229"/>
      <c r="AO59" s="229">
        <f>SUM(AO31,AO58)</f>
        <v>30</v>
      </c>
      <c r="AP59" s="226"/>
      <c r="AQ59" s="227">
        <f>SUM(AQ31,AQ58)</f>
        <v>30</v>
      </c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</row>
    <row r="60" spans="1:54" s="76" customFormat="1" ht="31.5" customHeight="1" thickBot="1">
      <c r="A60" s="297" t="s">
        <v>55</v>
      </c>
      <c r="B60" s="297"/>
      <c r="C60" s="160"/>
      <c r="D60" s="78">
        <f t="shared" ref="D60:K60" si="29">SUM(D59)</f>
        <v>120</v>
      </c>
      <c r="E60" s="98">
        <f t="shared" si="29"/>
        <v>1245</v>
      </c>
      <c r="F60" s="98">
        <f t="shared" si="29"/>
        <v>480</v>
      </c>
      <c r="G60" s="98">
        <f t="shared" si="29"/>
        <v>585</v>
      </c>
      <c r="H60" s="98">
        <f t="shared" si="29"/>
        <v>0</v>
      </c>
      <c r="I60" s="98">
        <f t="shared" si="29"/>
        <v>60</v>
      </c>
      <c r="J60" s="98">
        <f t="shared" si="29"/>
        <v>0</v>
      </c>
      <c r="K60" s="98">
        <f t="shared" si="29"/>
        <v>120</v>
      </c>
      <c r="L60" s="298">
        <f>SUM(L59:Q59)</f>
        <v>380</v>
      </c>
      <c r="M60" s="298"/>
      <c r="N60" s="298"/>
      <c r="O60" s="298"/>
      <c r="P60" s="298"/>
      <c r="Q60" s="298"/>
      <c r="R60" s="113"/>
      <c r="S60" s="113">
        <f>SUM(S59)</f>
        <v>30</v>
      </c>
      <c r="T60" s="298">
        <f>SUM(T59:Y59)</f>
        <v>350</v>
      </c>
      <c r="U60" s="298"/>
      <c r="V60" s="298"/>
      <c r="W60" s="298"/>
      <c r="X60" s="298"/>
      <c r="Y60" s="298"/>
      <c r="Z60" s="113"/>
      <c r="AA60" s="113">
        <f>SUM(AA59)</f>
        <v>30</v>
      </c>
      <c r="AB60" s="298">
        <f>SUM(AB59:AG59)</f>
        <v>290</v>
      </c>
      <c r="AC60" s="298"/>
      <c r="AD60" s="298"/>
      <c r="AE60" s="298"/>
      <c r="AF60" s="298"/>
      <c r="AG60" s="298"/>
      <c r="AH60" s="113"/>
      <c r="AI60" s="113">
        <f>SUM(AI59)</f>
        <v>30</v>
      </c>
      <c r="AJ60" s="298">
        <f>SUM(AJ59:AO59)</f>
        <v>225</v>
      </c>
      <c r="AK60" s="298"/>
      <c r="AL60" s="298"/>
      <c r="AM60" s="298"/>
      <c r="AN60" s="298"/>
      <c r="AO60" s="298"/>
      <c r="AP60" s="113"/>
      <c r="AQ60" s="113">
        <f>SUM(AQ59)</f>
        <v>30</v>
      </c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</row>
    <row r="61" spans="1:54" s="80" customFormat="1" ht="19.5" customHeight="1" thickBot="1">
      <c r="A61" s="299" t="s">
        <v>56</v>
      </c>
      <c r="B61" s="299"/>
      <c r="C61" s="162"/>
      <c r="D61" s="115">
        <v>120</v>
      </c>
      <c r="E61" s="115"/>
      <c r="F61" s="115"/>
      <c r="G61" s="115"/>
      <c r="H61" s="115"/>
      <c r="I61" s="115"/>
      <c r="J61" s="163"/>
      <c r="K61" s="115"/>
      <c r="L61" s="300">
        <f>SUM(L60,T60)</f>
        <v>730</v>
      </c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>
        <f>SUM(S60,AA60)</f>
        <v>60</v>
      </c>
      <c r="AA61" s="300"/>
      <c r="AB61" s="300">
        <f>SUM(AB60,AJ60)</f>
        <v>515</v>
      </c>
      <c r="AC61" s="300"/>
      <c r="AD61" s="300"/>
      <c r="AE61" s="300"/>
      <c r="AF61" s="300"/>
      <c r="AG61" s="300"/>
      <c r="AH61" s="300"/>
      <c r="AI61" s="300"/>
      <c r="AJ61" s="300"/>
      <c r="AK61" s="300"/>
      <c r="AL61" s="300"/>
      <c r="AM61" s="300"/>
      <c r="AN61" s="300"/>
      <c r="AO61" s="300"/>
      <c r="AP61" s="300">
        <f>SUM(AI60,AQ60)</f>
        <v>60</v>
      </c>
      <c r="AQ61" s="300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</row>
    <row r="62" spans="1:54" ht="22.5" customHeight="1" thickBot="1">
      <c r="A62" s="287" t="s">
        <v>148</v>
      </c>
      <c r="B62" s="287"/>
      <c r="C62" s="288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  <c r="AA62" s="287"/>
      <c r="AB62" s="287"/>
      <c r="AC62" s="287"/>
      <c r="AD62" s="287"/>
      <c r="AE62" s="287"/>
      <c r="AF62" s="287"/>
      <c r="AG62" s="287"/>
      <c r="AH62" s="287"/>
      <c r="AI62" s="287"/>
      <c r="AJ62" s="287"/>
      <c r="AK62" s="287"/>
      <c r="AL62" s="287"/>
      <c r="AM62" s="287"/>
      <c r="AN62" s="287"/>
      <c r="AO62" s="287"/>
      <c r="AP62" s="287"/>
      <c r="AQ62" s="289"/>
    </row>
    <row r="63" spans="1:54" ht="15.5">
      <c r="A63" s="15" t="s">
        <v>77</v>
      </c>
      <c r="B63" s="46" t="s">
        <v>128</v>
      </c>
      <c r="C63" s="153" t="s">
        <v>111</v>
      </c>
      <c r="D63" s="232">
        <f>SUM(S63,AA63,AI63,AQ63)</f>
        <v>3</v>
      </c>
      <c r="E63" s="40">
        <v>30</v>
      </c>
      <c r="F63" s="84">
        <f t="shared" ref="F63:K63" si="30">SUM(L63,T63,AB63,AJ63)</f>
        <v>15</v>
      </c>
      <c r="G63" s="33">
        <f t="shared" si="30"/>
        <v>15</v>
      </c>
      <c r="H63" s="33">
        <f t="shared" si="30"/>
        <v>0</v>
      </c>
      <c r="I63" s="33">
        <f t="shared" si="30"/>
        <v>0</v>
      </c>
      <c r="J63" s="33">
        <f t="shared" si="30"/>
        <v>0</v>
      </c>
      <c r="K63" s="120">
        <f t="shared" si="30"/>
        <v>0</v>
      </c>
      <c r="L63" s="40"/>
      <c r="M63" s="33"/>
      <c r="N63" s="33"/>
      <c r="O63" s="33"/>
      <c r="P63" s="33"/>
      <c r="Q63" s="35"/>
      <c r="R63" s="45"/>
      <c r="S63" s="36"/>
      <c r="T63" s="34"/>
      <c r="U63" s="33"/>
      <c r="V63" s="33"/>
      <c r="W63" s="33"/>
      <c r="X63" s="33"/>
      <c r="Y63" s="35"/>
      <c r="Z63" s="35"/>
      <c r="AA63" s="39"/>
      <c r="AB63" s="40">
        <v>15</v>
      </c>
      <c r="AC63" s="33">
        <v>15</v>
      </c>
      <c r="AD63" s="33"/>
      <c r="AE63" s="33"/>
      <c r="AF63" s="33"/>
      <c r="AG63" s="35"/>
      <c r="AH63" s="35" t="s">
        <v>26</v>
      </c>
      <c r="AI63" s="36">
        <v>3</v>
      </c>
      <c r="AJ63" s="34"/>
      <c r="AK63" s="33"/>
      <c r="AL63" s="33"/>
      <c r="AM63" s="33"/>
      <c r="AN63" s="33"/>
      <c r="AO63" s="35"/>
      <c r="AP63" s="35"/>
      <c r="AQ63" s="39"/>
    </row>
    <row r="64" spans="1:54" s="82" customFormat="1" ht="31">
      <c r="A64" s="15" t="s">
        <v>78</v>
      </c>
      <c r="B64" s="46" t="s">
        <v>66</v>
      </c>
      <c r="C64" s="233"/>
      <c r="D64" s="178">
        <f t="shared" ref="D64:D79" si="31">SUM(S64,AA64,AI64,AQ64)</f>
        <v>3</v>
      </c>
      <c r="E64" s="40">
        <v>30</v>
      </c>
      <c r="F64" s="84">
        <f t="shared" ref="F64:F79" si="32">SUM(L64,T64,AB64,AJ64)</f>
        <v>15</v>
      </c>
      <c r="G64" s="33">
        <f t="shared" ref="G64:G79" si="33">SUM(M64,U64,AC64,AK64)</f>
        <v>15</v>
      </c>
      <c r="H64" s="33">
        <f t="shared" ref="H64:H79" si="34">SUM(N64,V64,AD64,AL64)</f>
        <v>0</v>
      </c>
      <c r="I64" s="33">
        <f t="shared" ref="I64:I79" si="35">SUM(O64,W64,AE64,AM64)</f>
        <v>0</v>
      </c>
      <c r="J64" s="33">
        <f t="shared" ref="J64:J79" si="36">SUM(P64,X64,AF64,AN64)</f>
        <v>0</v>
      </c>
      <c r="K64" s="106">
        <f t="shared" ref="K64:K79" si="37">SUM(Q64,Y64,AG64,AO64)</f>
        <v>0</v>
      </c>
      <c r="L64" s="40"/>
      <c r="M64" s="33"/>
      <c r="N64" s="33"/>
      <c r="O64" s="33"/>
      <c r="P64" s="33"/>
      <c r="Q64" s="35"/>
      <c r="R64" s="45"/>
      <c r="S64" s="36"/>
      <c r="T64" s="34"/>
      <c r="U64" s="33"/>
      <c r="V64" s="33"/>
      <c r="W64" s="33"/>
      <c r="X64" s="33"/>
      <c r="Y64" s="35"/>
      <c r="Z64" s="35"/>
      <c r="AA64" s="39"/>
      <c r="AB64" s="40"/>
      <c r="AC64" s="33"/>
      <c r="AD64" s="33"/>
      <c r="AE64" s="33"/>
      <c r="AF64" s="33"/>
      <c r="AG64" s="35"/>
      <c r="AH64" s="35"/>
      <c r="AI64" s="36"/>
      <c r="AJ64" s="34">
        <v>15</v>
      </c>
      <c r="AK64" s="33">
        <v>15</v>
      </c>
      <c r="AL64" s="33"/>
      <c r="AM64" s="33"/>
      <c r="AN64" s="33"/>
      <c r="AO64" s="35"/>
      <c r="AP64" s="35" t="s">
        <v>26</v>
      </c>
      <c r="AQ64" s="39">
        <v>3</v>
      </c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</row>
    <row r="65" spans="1:54" s="82" customFormat="1" ht="15.5">
      <c r="A65" s="15" t="s">
        <v>79</v>
      </c>
      <c r="B65" s="85" t="s">
        <v>129</v>
      </c>
      <c r="C65" s="153" t="s">
        <v>111</v>
      </c>
      <c r="D65" s="234">
        <f t="shared" si="31"/>
        <v>3</v>
      </c>
      <c r="E65" s="40">
        <v>30</v>
      </c>
      <c r="F65" s="84">
        <f t="shared" si="32"/>
        <v>15</v>
      </c>
      <c r="G65" s="33">
        <f t="shared" si="33"/>
        <v>15</v>
      </c>
      <c r="H65" s="33">
        <f t="shared" si="34"/>
        <v>0</v>
      </c>
      <c r="I65" s="33">
        <f t="shared" si="35"/>
        <v>0</v>
      </c>
      <c r="J65" s="33">
        <f t="shared" si="36"/>
        <v>0</v>
      </c>
      <c r="K65" s="106">
        <f t="shared" si="37"/>
        <v>0</v>
      </c>
      <c r="L65" s="40"/>
      <c r="M65" s="33"/>
      <c r="N65" s="33"/>
      <c r="O65" s="33"/>
      <c r="P65" s="33"/>
      <c r="Q65" s="35"/>
      <c r="R65" s="45"/>
      <c r="S65" s="36"/>
      <c r="T65" s="34">
        <v>15</v>
      </c>
      <c r="U65" s="33">
        <v>15</v>
      </c>
      <c r="V65" s="33"/>
      <c r="W65" s="33"/>
      <c r="X65" s="33"/>
      <c r="Y65" s="35"/>
      <c r="Z65" s="35" t="s">
        <v>26</v>
      </c>
      <c r="AA65" s="39">
        <v>3</v>
      </c>
      <c r="AB65" s="40"/>
      <c r="AC65" s="33"/>
      <c r="AD65" s="33"/>
      <c r="AE65" s="33"/>
      <c r="AF65" s="33"/>
      <c r="AG65" s="35"/>
      <c r="AH65" s="35"/>
      <c r="AI65" s="60"/>
      <c r="AJ65" s="34"/>
      <c r="AK65" s="33"/>
      <c r="AL65" s="33"/>
      <c r="AM65" s="33"/>
      <c r="AN65" s="33"/>
      <c r="AO65" s="35"/>
      <c r="AP65" s="35"/>
      <c r="AQ65" s="39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</row>
    <row r="66" spans="1:54" s="82" customFormat="1" ht="15.5">
      <c r="A66" s="15" t="s">
        <v>80</v>
      </c>
      <c r="B66" s="85" t="s">
        <v>67</v>
      </c>
      <c r="C66" s="233"/>
      <c r="D66" s="178">
        <f t="shared" si="31"/>
        <v>3</v>
      </c>
      <c r="E66" s="40">
        <v>30</v>
      </c>
      <c r="F66" s="84">
        <f t="shared" si="32"/>
        <v>15</v>
      </c>
      <c r="G66" s="33">
        <f t="shared" si="33"/>
        <v>15</v>
      </c>
      <c r="H66" s="33">
        <f t="shared" si="34"/>
        <v>0</v>
      </c>
      <c r="I66" s="33">
        <f t="shared" si="35"/>
        <v>0</v>
      </c>
      <c r="J66" s="33">
        <f t="shared" si="36"/>
        <v>0</v>
      </c>
      <c r="K66" s="106">
        <f t="shared" si="37"/>
        <v>0</v>
      </c>
      <c r="L66" s="40"/>
      <c r="M66" s="33"/>
      <c r="N66" s="33"/>
      <c r="O66" s="33"/>
      <c r="P66" s="33"/>
      <c r="Q66" s="35"/>
      <c r="R66" s="45"/>
      <c r="S66" s="36"/>
      <c r="T66" s="34"/>
      <c r="U66" s="33"/>
      <c r="V66" s="33"/>
      <c r="W66" s="33"/>
      <c r="X66" s="33"/>
      <c r="Y66" s="35"/>
      <c r="Z66" s="35"/>
      <c r="AA66" s="39"/>
      <c r="AB66" s="40">
        <v>15</v>
      </c>
      <c r="AC66" s="33">
        <v>15</v>
      </c>
      <c r="AD66" s="33"/>
      <c r="AE66" s="33"/>
      <c r="AF66" s="33"/>
      <c r="AG66" s="35"/>
      <c r="AH66" s="35" t="s">
        <v>26</v>
      </c>
      <c r="AI66" s="60">
        <v>3</v>
      </c>
      <c r="AJ66" s="34"/>
      <c r="AK66" s="33"/>
      <c r="AL66" s="33"/>
      <c r="AM66" s="33"/>
      <c r="AN66" s="33"/>
      <c r="AO66" s="35"/>
      <c r="AP66" s="35"/>
      <c r="AQ66" s="39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</row>
    <row r="67" spans="1:54" ht="31">
      <c r="A67" s="15" t="s">
        <v>81</v>
      </c>
      <c r="B67" s="85" t="s">
        <v>130</v>
      </c>
      <c r="C67" s="153" t="s">
        <v>112</v>
      </c>
      <c r="D67" s="234">
        <f t="shared" si="31"/>
        <v>3</v>
      </c>
      <c r="E67" s="40">
        <v>30</v>
      </c>
      <c r="F67" s="84">
        <f t="shared" si="32"/>
        <v>15</v>
      </c>
      <c r="G67" s="33">
        <f t="shared" si="33"/>
        <v>15</v>
      </c>
      <c r="H67" s="33">
        <f t="shared" si="34"/>
        <v>0</v>
      </c>
      <c r="I67" s="33">
        <f t="shared" si="35"/>
        <v>0</v>
      </c>
      <c r="J67" s="33">
        <f t="shared" si="36"/>
        <v>0</v>
      </c>
      <c r="K67" s="106">
        <f t="shared" si="37"/>
        <v>0</v>
      </c>
      <c r="L67" s="40"/>
      <c r="M67" s="33"/>
      <c r="N67" s="33"/>
      <c r="O67" s="33"/>
      <c r="P67" s="33"/>
      <c r="Q67" s="35"/>
      <c r="R67" s="45"/>
      <c r="S67" s="36"/>
      <c r="T67" s="34"/>
      <c r="U67" s="33"/>
      <c r="V67" s="33"/>
      <c r="W67" s="33"/>
      <c r="X67" s="33"/>
      <c r="Y67" s="35"/>
      <c r="Z67" s="35"/>
      <c r="AA67" s="39"/>
      <c r="AB67" s="40"/>
      <c r="AC67" s="33"/>
      <c r="AD67" s="33"/>
      <c r="AE67" s="33"/>
      <c r="AF67" s="33"/>
      <c r="AG67" s="35"/>
      <c r="AH67" s="35"/>
      <c r="AI67" s="36"/>
      <c r="AJ67" s="34">
        <v>15</v>
      </c>
      <c r="AK67" s="33">
        <v>15</v>
      </c>
      <c r="AL67" s="33"/>
      <c r="AM67" s="33"/>
      <c r="AN67" s="33"/>
      <c r="AO67" s="35"/>
      <c r="AP67" s="35" t="s">
        <v>26</v>
      </c>
      <c r="AQ67" s="39">
        <v>3</v>
      </c>
    </row>
    <row r="68" spans="1:54" ht="15.5">
      <c r="A68" s="15" t="s">
        <v>82</v>
      </c>
      <c r="B68" s="85" t="s">
        <v>45</v>
      </c>
      <c r="C68" s="233"/>
      <c r="D68" s="178">
        <f t="shared" si="31"/>
        <v>1</v>
      </c>
      <c r="E68" s="40">
        <v>15</v>
      </c>
      <c r="F68" s="84">
        <f t="shared" si="32"/>
        <v>15</v>
      </c>
      <c r="G68" s="33">
        <f t="shared" si="33"/>
        <v>0</v>
      </c>
      <c r="H68" s="33">
        <f t="shared" si="34"/>
        <v>0</v>
      </c>
      <c r="I68" s="33">
        <f t="shared" si="35"/>
        <v>0</v>
      </c>
      <c r="J68" s="33">
        <f t="shared" si="36"/>
        <v>0</v>
      </c>
      <c r="K68" s="106">
        <f t="shared" si="37"/>
        <v>0</v>
      </c>
      <c r="L68" s="40"/>
      <c r="M68" s="33"/>
      <c r="N68" s="33"/>
      <c r="O68" s="33"/>
      <c r="P68" s="33"/>
      <c r="Q68" s="35"/>
      <c r="R68" s="45"/>
      <c r="S68" s="36"/>
      <c r="T68" s="34"/>
      <c r="U68" s="33"/>
      <c r="V68" s="33"/>
      <c r="W68" s="33"/>
      <c r="X68" s="33"/>
      <c r="Y68" s="35"/>
      <c r="Z68" s="35"/>
      <c r="AA68" s="39"/>
      <c r="AB68" s="40"/>
      <c r="AC68" s="33"/>
      <c r="AD68" s="33"/>
      <c r="AE68" s="33"/>
      <c r="AF68" s="33"/>
      <c r="AG68" s="35"/>
      <c r="AH68" s="35"/>
      <c r="AI68" s="36"/>
      <c r="AJ68" s="34">
        <v>15</v>
      </c>
      <c r="AK68" s="33"/>
      <c r="AL68" s="33"/>
      <c r="AM68" s="33"/>
      <c r="AN68" s="33"/>
      <c r="AO68" s="35"/>
      <c r="AP68" s="35" t="s">
        <v>24</v>
      </c>
      <c r="AQ68" s="39">
        <v>1</v>
      </c>
      <c r="AW68" s="2"/>
      <c r="AX68" s="2"/>
      <c r="AY68" s="2"/>
      <c r="AZ68" s="2"/>
      <c r="BA68" s="2"/>
      <c r="BB68" s="2"/>
    </row>
    <row r="69" spans="1:54" ht="15.5">
      <c r="A69" s="15" t="s">
        <v>83</v>
      </c>
      <c r="B69" s="85" t="s">
        <v>143</v>
      </c>
      <c r="C69" s="233" t="s">
        <v>111</v>
      </c>
      <c r="D69" s="178">
        <v>3</v>
      </c>
      <c r="E69" s="40">
        <v>30</v>
      </c>
      <c r="F69" s="84">
        <v>15</v>
      </c>
      <c r="G69" s="33">
        <f t="shared" si="33"/>
        <v>15</v>
      </c>
      <c r="H69" s="33">
        <f t="shared" si="34"/>
        <v>0</v>
      </c>
      <c r="I69" s="33">
        <f t="shared" si="35"/>
        <v>0</v>
      </c>
      <c r="J69" s="33">
        <f t="shared" si="36"/>
        <v>0</v>
      </c>
      <c r="K69" s="106">
        <f t="shared" si="37"/>
        <v>0</v>
      </c>
      <c r="L69" s="40"/>
      <c r="M69" s="33"/>
      <c r="N69" s="33"/>
      <c r="O69" s="33"/>
      <c r="P69" s="33"/>
      <c r="Q69" s="35"/>
      <c r="R69" s="45"/>
      <c r="S69" s="36"/>
      <c r="T69" s="34">
        <v>15</v>
      </c>
      <c r="U69" s="33">
        <v>15</v>
      </c>
      <c r="V69" s="33"/>
      <c r="W69" s="33"/>
      <c r="X69" s="33"/>
      <c r="Y69" s="35"/>
      <c r="Z69" s="35" t="s">
        <v>26</v>
      </c>
      <c r="AA69" s="39">
        <v>3</v>
      </c>
      <c r="AB69" s="40"/>
      <c r="AC69" s="33"/>
      <c r="AD69" s="33"/>
      <c r="AE69" s="33"/>
      <c r="AF69" s="33"/>
      <c r="AG69" s="35"/>
      <c r="AH69" s="35"/>
      <c r="AI69" s="36"/>
      <c r="AJ69" s="34"/>
      <c r="AK69" s="33"/>
      <c r="AL69" s="33"/>
      <c r="AM69" s="33"/>
      <c r="AN69" s="33"/>
      <c r="AO69" s="35"/>
      <c r="AP69" s="35"/>
      <c r="AQ69" s="39"/>
      <c r="AW69" s="2"/>
      <c r="AX69" s="2"/>
      <c r="AY69" s="2"/>
      <c r="AZ69" s="2"/>
      <c r="BA69" s="2"/>
      <c r="BB69" s="2"/>
    </row>
    <row r="70" spans="1:54" ht="18" customHeight="1">
      <c r="A70" s="15" t="s">
        <v>84</v>
      </c>
      <c r="B70" s="85" t="s">
        <v>68</v>
      </c>
      <c r="C70" s="233"/>
      <c r="D70" s="178">
        <f t="shared" si="31"/>
        <v>3</v>
      </c>
      <c r="E70" s="40">
        <v>30</v>
      </c>
      <c r="F70" s="84">
        <f t="shared" si="32"/>
        <v>15</v>
      </c>
      <c r="G70" s="33">
        <f t="shared" si="33"/>
        <v>15</v>
      </c>
      <c r="H70" s="33">
        <f t="shared" si="34"/>
        <v>0</v>
      </c>
      <c r="I70" s="33">
        <f t="shared" si="35"/>
        <v>0</v>
      </c>
      <c r="J70" s="33">
        <f t="shared" si="36"/>
        <v>0</v>
      </c>
      <c r="K70" s="106">
        <f t="shared" si="37"/>
        <v>0</v>
      </c>
      <c r="L70" s="40"/>
      <c r="M70" s="33"/>
      <c r="N70" s="33"/>
      <c r="O70" s="33"/>
      <c r="P70" s="33"/>
      <c r="Q70" s="35"/>
      <c r="R70" s="45"/>
      <c r="S70" s="36"/>
      <c r="T70" s="34"/>
      <c r="U70" s="33"/>
      <c r="V70" s="33"/>
      <c r="W70" s="33"/>
      <c r="X70" s="33"/>
      <c r="Y70" s="35"/>
      <c r="Z70" s="35"/>
      <c r="AA70" s="39"/>
      <c r="AB70" s="40"/>
      <c r="AC70" s="33"/>
      <c r="AD70" s="33"/>
      <c r="AE70" s="33"/>
      <c r="AF70" s="33"/>
      <c r="AG70" s="35"/>
      <c r="AH70" s="35"/>
      <c r="AI70" s="36"/>
      <c r="AJ70" s="34">
        <v>15</v>
      </c>
      <c r="AK70" s="33">
        <v>15</v>
      </c>
      <c r="AL70" s="33"/>
      <c r="AM70" s="33"/>
      <c r="AN70" s="33"/>
      <c r="AO70" s="35"/>
      <c r="AP70" s="35" t="s">
        <v>26</v>
      </c>
      <c r="AQ70" s="39">
        <v>3</v>
      </c>
    </row>
    <row r="71" spans="1:54" ht="15.5">
      <c r="A71" s="15" t="s">
        <v>85</v>
      </c>
      <c r="B71" s="46" t="s">
        <v>97</v>
      </c>
      <c r="C71" s="233"/>
      <c r="D71" s="178">
        <f t="shared" si="31"/>
        <v>3</v>
      </c>
      <c r="E71" s="40">
        <v>30</v>
      </c>
      <c r="F71" s="84">
        <f t="shared" si="32"/>
        <v>15</v>
      </c>
      <c r="G71" s="33">
        <f t="shared" si="33"/>
        <v>15</v>
      </c>
      <c r="H71" s="33">
        <f t="shared" si="34"/>
        <v>0</v>
      </c>
      <c r="I71" s="33">
        <f t="shared" si="35"/>
        <v>0</v>
      </c>
      <c r="J71" s="33">
        <f t="shared" si="36"/>
        <v>0</v>
      </c>
      <c r="K71" s="106">
        <f t="shared" si="37"/>
        <v>0</v>
      </c>
      <c r="L71" s="40"/>
      <c r="M71" s="33"/>
      <c r="N71" s="33"/>
      <c r="O71" s="33"/>
      <c r="P71" s="33"/>
      <c r="Q71" s="35"/>
      <c r="R71" s="45"/>
      <c r="S71" s="36"/>
      <c r="T71" s="34"/>
      <c r="U71" s="33"/>
      <c r="V71" s="33"/>
      <c r="W71" s="33"/>
      <c r="X71" s="33"/>
      <c r="Y71" s="35"/>
      <c r="Z71" s="35"/>
      <c r="AA71" s="39"/>
      <c r="AB71" s="40">
        <v>15</v>
      </c>
      <c r="AC71" s="33">
        <v>15</v>
      </c>
      <c r="AD71" s="33"/>
      <c r="AE71" s="33"/>
      <c r="AF71" s="33"/>
      <c r="AG71" s="35"/>
      <c r="AH71" s="35" t="s">
        <v>26</v>
      </c>
      <c r="AI71" s="36">
        <v>3</v>
      </c>
      <c r="AJ71" s="34"/>
      <c r="AK71" s="33"/>
      <c r="AL71" s="33"/>
      <c r="AM71" s="33"/>
      <c r="AN71" s="33"/>
      <c r="AO71" s="35"/>
      <c r="AP71" s="35"/>
      <c r="AQ71" s="39"/>
    </row>
    <row r="72" spans="1:54" s="196" customFormat="1" ht="15.5">
      <c r="A72" s="15" t="s">
        <v>86</v>
      </c>
      <c r="B72" s="187" t="s">
        <v>72</v>
      </c>
      <c r="C72" s="235"/>
      <c r="D72" s="220">
        <f t="shared" si="31"/>
        <v>2</v>
      </c>
      <c r="E72" s="188">
        <v>15</v>
      </c>
      <c r="F72" s="189">
        <f t="shared" si="32"/>
        <v>0</v>
      </c>
      <c r="G72" s="190">
        <f t="shared" si="33"/>
        <v>15</v>
      </c>
      <c r="H72" s="190">
        <f t="shared" si="34"/>
        <v>0</v>
      </c>
      <c r="I72" s="190">
        <f t="shared" si="35"/>
        <v>0</v>
      </c>
      <c r="J72" s="190">
        <f t="shared" si="36"/>
        <v>0</v>
      </c>
      <c r="K72" s="191">
        <f t="shared" si="37"/>
        <v>0</v>
      </c>
      <c r="L72" s="188"/>
      <c r="M72" s="192"/>
      <c r="N72" s="192"/>
      <c r="O72" s="192"/>
      <c r="P72" s="192"/>
      <c r="Q72" s="193"/>
      <c r="R72" s="194"/>
      <c r="S72" s="221"/>
      <c r="T72" s="195"/>
      <c r="U72" s="192"/>
      <c r="V72" s="192"/>
      <c r="W72" s="192"/>
      <c r="X72" s="192"/>
      <c r="Y72" s="193"/>
      <c r="Z72" s="193"/>
      <c r="AA72" s="222"/>
      <c r="AB72" s="188"/>
      <c r="AC72" s="192">
        <v>15</v>
      </c>
      <c r="AD72" s="192"/>
      <c r="AE72" s="192"/>
      <c r="AF72" s="192"/>
      <c r="AG72" s="193"/>
      <c r="AH72" s="193" t="s">
        <v>24</v>
      </c>
      <c r="AI72" s="221">
        <v>2</v>
      </c>
      <c r="AJ72" s="195"/>
      <c r="AK72" s="192"/>
      <c r="AL72" s="192"/>
      <c r="AM72" s="192"/>
      <c r="AN72" s="192"/>
      <c r="AO72" s="193"/>
      <c r="AP72" s="193"/>
      <c r="AQ72" s="222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</row>
    <row r="73" spans="1:54" ht="15.5">
      <c r="A73" s="15" t="s">
        <v>87</v>
      </c>
      <c r="B73" s="149" t="s">
        <v>74</v>
      </c>
      <c r="C73" s="233"/>
      <c r="D73" s="178">
        <f t="shared" si="31"/>
        <v>1</v>
      </c>
      <c r="E73" s="150">
        <v>15</v>
      </c>
      <c r="F73" s="84">
        <f t="shared" si="32"/>
        <v>15</v>
      </c>
      <c r="G73" s="33">
        <f t="shared" si="33"/>
        <v>0</v>
      </c>
      <c r="H73" s="33">
        <f t="shared" si="34"/>
        <v>0</v>
      </c>
      <c r="I73" s="33">
        <f t="shared" si="35"/>
        <v>0</v>
      </c>
      <c r="J73" s="33">
        <f t="shared" si="36"/>
        <v>0</v>
      </c>
      <c r="K73" s="106">
        <f t="shared" si="37"/>
        <v>0</v>
      </c>
      <c r="L73" s="150"/>
      <c r="M73" s="151"/>
      <c r="N73" s="151"/>
      <c r="O73" s="151"/>
      <c r="P73" s="151"/>
      <c r="Q73" s="151"/>
      <c r="R73" s="151"/>
      <c r="S73" s="152"/>
      <c r="T73" s="150">
        <v>15</v>
      </c>
      <c r="U73" s="151"/>
      <c r="V73" s="151"/>
      <c r="W73" s="151"/>
      <c r="X73" s="151"/>
      <c r="Y73" s="151"/>
      <c r="Z73" s="151" t="s">
        <v>24</v>
      </c>
      <c r="AA73" s="152">
        <v>1</v>
      </c>
      <c r="AB73" s="150"/>
      <c r="AC73" s="151"/>
      <c r="AD73" s="151"/>
      <c r="AE73" s="151"/>
      <c r="AF73" s="151"/>
      <c r="AG73" s="151"/>
      <c r="AH73" s="151"/>
      <c r="AI73" s="152"/>
      <c r="AJ73" s="150"/>
      <c r="AK73" s="151"/>
      <c r="AL73" s="151"/>
      <c r="AM73" s="151"/>
      <c r="AN73" s="151"/>
      <c r="AO73" s="151"/>
      <c r="AP73" s="151"/>
      <c r="AQ73" s="152"/>
    </row>
    <row r="74" spans="1:54" ht="15" customHeight="1">
      <c r="A74" s="15" t="s">
        <v>88</v>
      </c>
      <c r="B74" s="153" t="s">
        <v>106</v>
      </c>
      <c r="C74" s="153"/>
      <c r="D74" s="234">
        <f t="shared" si="31"/>
        <v>1</v>
      </c>
      <c r="E74" s="154">
        <v>15</v>
      </c>
      <c r="F74" s="84">
        <f t="shared" si="32"/>
        <v>15</v>
      </c>
      <c r="G74" s="33">
        <f t="shared" si="33"/>
        <v>0</v>
      </c>
      <c r="H74" s="33">
        <f t="shared" si="34"/>
        <v>0</v>
      </c>
      <c r="I74" s="33">
        <f t="shared" si="35"/>
        <v>0</v>
      </c>
      <c r="J74" s="33">
        <f t="shared" si="36"/>
        <v>0</v>
      </c>
      <c r="K74" s="106">
        <f t="shared" si="37"/>
        <v>0</v>
      </c>
      <c r="L74" s="154"/>
      <c r="M74" s="155"/>
      <c r="N74" s="155"/>
      <c r="O74" s="155"/>
      <c r="P74" s="155"/>
      <c r="Q74" s="155"/>
      <c r="R74" s="155"/>
      <c r="S74" s="92"/>
      <c r="T74" s="154">
        <v>15</v>
      </c>
      <c r="U74" s="155"/>
      <c r="V74" s="155"/>
      <c r="W74" s="155"/>
      <c r="X74" s="155"/>
      <c r="Y74" s="155"/>
      <c r="Z74" s="155" t="s">
        <v>24</v>
      </c>
      <c r="AA74" s="92">
        <v>1</v>
      </c>
      <c r="AB74" s="154"/>
      <c r="AC74" s="155"/>
      <c r="AD74" s="155"/>
      <c r="AE74" s="155"/>
      <c r="AF74" s="155"/>
      <c r="AG74" s="155"/>
      <c r="AH74" s="155"/>
      <c r="AI74" s="92"/>
      <c r="AJ74" s="154"/>
      <c r="AK74" s="155"/>
      <c r="AL74" s="155"/>
      <c r="AM74" s="155"/>
      <c r="AN74" s="155"/>
      <c r="AO74" s="155"/>
      <c r="AP74" s="155"/>
      <c r="AQ74" s="92"/>
    </row>
    <row r="75" spans="1:54" ht="15.5">
      <c r="A75" s="15" t="s">
        <v>89</v>
      </c>
      <c r="B75" s="153" t="s">
        <v>75</v>
      </c>
      <c r="C75" s="233"/>
      <c r="D75" s="178">
        <v>2</v>
      </c>
      <c r="E75" s="154">
        <v>15</v>
      </c>
      <c r="F75" s="84">
        <f t="shared" si="32"/>
        <v>0</v>
      </c>
      <c r="G75" s="33">
        <v>15</v>
      </c>
      <c r="H75" s="33">
        <f t="shared" si="34"/>
        <v>0</v>
      </c>
      <c r="I75" s="33">
        <f t="shared" si="35"/>
        <v>0</v>
      </c>
      <c r="J75" s="33">
        <f t="shared" si="36"/>
        <v>0</v>
      </c>
      <c r="K75" s="106">
        <f t="shared" si="37"/>
        <v>0</v>
      </c>
      <c r="L75" s="154"/>
      <c r="M75" s="155"/>
      <c r="N75" s="155"/>
      <c r="O75" s="155"/>
      <c r="P75" s="155"/>
      <c r="Q75" s="155"/>
      <c r="R75" s="155"/>
      <c r="S75" s="92"/>
      <c r="T75" s="154"/>
      <c r="U75" s="155">
        <v>15</v>
      </c>
      <c r="V75" s="155"/>
      <c r="W75" s="155"/>
      <c r="X75" s="155"/>
      <c r="Y75" s="155"/>
      <c r="Z75" s="155" t="s">
        <v>24</v>
      </c>
      <c r="AA75" s="92">
        <v>2</v>
      </c>
      <c r="AB75" s="154"/>
      <c r="AC75" s="155"/>
      <c r="AD75" s="155"/>
      <c r="AE75" s="155"/>
      <c r="AF75" s="155"/>
      <c r="AG75" s="155"/>
      <c r="AH75" s="155"/>
      <c r="AI75" s="92"/>
      <c r="AJ75" s="154"/>
      <c r="AK75" s="155"/>
      <c r="AL75" s="155"/>
      <c r="AM75" s="155"/>
      <c r="AN75" s="155"/>
      <c r="AO75" s="155"/>
      <c r="AP75" s="155"/>
      <c r="AQ75" s="92"/>
    </row>
    <row r="76" spans="1:54" ht="15.5">
      <c r="A76" s="15" t="s">
        <v>90</v>
      </c>
      <c r="B76" s="156" t="s">
        <v>101</v>
      </c>
      <c r="C76" s="235"/>
      <c r="D76" s="178">
        <v>2</v>
      </c>
      <c r="E76" s="154">
        <v>15</v>
      </c>
      <c r="F76" s="84">
        <f t="shared" si="32"/>
        <v>0</v>
      </c>
      <c r="G76" s="33">
        <v>15</v>
      </c>
      <c r="H76" s="33">
        <f t="shared" si="34"/>
        <v>0</v>
      </c>
      <c r="I76" s="33">
        <f t="shared" si="35"/>
        <v>0</v>
      </c>
      <c r="J76" s="33">
        <f t="shared" si="36"/>
        <v>0</v>
      </c>
      <c r="K76" s="106">
        <f t="shared" si="37"/>
        <v>0</v>
      </c>
      <c r="L76" s="154"/>
      <c r="M76" s="155"/>
      <c r="N76" s="155"/>
      <c r="O76" s="155"/>
      <c r="P76" s="155"/>
      <c r="Q76" s="155"/>
      <c r="R76" s="155"/>
      <c r="S76" s="92"/>
      <c r="T76" s="154"/>
      <c r="U76" s="155"/>
      <c r="V76" s="155"/>
      <c r="W76" s="155"/>
      <c r="X76" s="155"/>
      <c r="Y76" s="155"/>
      <c r="Z76" s="155"/>
      <c r="AA76" s="92"/>
      <c r="AB76" s="154"/>
      <c r="AC76" s="155">
        <v>15</v>
      </c>
      <c r="AD76" s="155"/>
      <c r="AE76" s="155"/>
      <c r="AF76" s="155"/>
      <c r="AG76" s="155"/>
      <c r="AH76" s="155" t="s">
        <v>24</v>
      </c>
      <c r="AI76" s="92">
        <v>2</v>
      </c>
      <c r="AJ76" s="154"/>
      <c r="AK76" s="155"/>
      <c r="AL76" s="155"/>
      <c r="AM76" s="155"/>
      <c r="AN76" s="155"/>
      <c r="AO76" s="155"/>
      <c r="AP76" s="155"/>
      <c r="AQ76" s="92"/>
      <c r="AR76" s="129"/>
      <c r="AS76" s="129"/>
      <c r="AT76" s="129"/>
      <c r="AU76" s="129"/>
      <c r="AV76" s="129"/>
      <c r="AW76" s="129"/>
      <c r="AX76" s="129"/>
      <c r="AY76" s="129"/>
      <c r="AZ76" s="129"/>
      <c r="BA76" s="129"/>
      <c r="BB76" s="129"/>
    </row>
    <row r="77" spans="1:54" ht="15.5">
      <c r="A77" s="15" t="s">
        <v>91</v>
      </c>
      <c r="B77" s="153" t="s">
        <v>102</v>
      </c>
      <c r="C77" s="153"/>
      <c r="D77" s="234">
        <v>4</v>
      </c>
      <c r="E77" s="154">
        <v>30</v>
      </c>
      <c r="F77" s="84">
        <f t="shared" si="32"/>
        <v>15</v>
      </c>
      <c r="G77" s="33">
        <f t="shared" si="33"/>
        <v>15</v>
      </c>
      <c r="H77" s="33">
        <f t="shared" si="34"/>
        <v>0</v>
      </c>
      <c r="I77" s="33">
        <f t="shared" si="35"/>
        <v>0</v>
      </c>
      <c r="J77" s="33">
        <f t="shared" si="36"/>
        <v>0</v>
      </c>
      <c r="K77" s="106">
        <f t="shared" si="37"/>
        <v>0</v>
      </c>
      <c r="L77" s="154"/>
      <c r="M77" s="155"/>
      <c r="N77" s="155"/>
      <c r="O77" s="155"/>
      <c r="P77" s="155"/>
      <c r="Q77" s="155"/>
      <c r="R77" s="155"/>
      <c r="S77" s="92"/>
      <c r="T77" s="154"/>
      <c r="U77" s="155"/>
      <c r="V77" s="155"/>
      <c r="W77" s="155"/>
      <c r="X77" s="155"/>
      <c r="Y77" s="155"/>
      <c r="Z77" s="155"/>
      <c r="AA77" s="92"/>
      <c r="AB77" s="154">
        <v>15</v>
      </c>
      <c r="AC77" s="155">
        <v>15</v>
      </c>
      <c r="AD77" s="155"/>
      <c r="AE77" s="155"/>
      <c r="AF77" s="155"/>
      <c r="AG77" s="155"/>
      <c r="AH77" s="155" t="s">
        <v>26</v>
      </c>
      <c r="AI77" s="92">
        <v>4</v>
      </c>
      <c r="AJ77" s="154"/>
      <c r="AK77" s="155"/>
      <c r="AL77" s="155"/>
      <c r="AM77" s="155"/>
      <c r="AN77" s="155"/>
      <c r="AO77" s="155"/>
      <c r="AP77" s="155"/>
      <c r="AQ77" s="92"/>
    </row>
    <row r="78" spans="1:54" ht="15.5">
      <c r="A78" s="15" t="s">
        <v>92</v>
      </c>
      <c r="B78" s="153" t="s">
        <v>99</v>
      </c>
      <c r="C78" s="153"/>
      <c r="D78" s="234">
        <v>4</v>
      </c>
      <c r="E78" s="154">
        <v>30</v>
      </c>
      <c r="F78" s="84">
        <f t="shared" si="32"/>
        <v>15</v>
      </c>
      <c r="G78" s="33">
        <f t="shared" si="33"/>
        <v>15</v>
      </c>
      <c r="H78" s="33">
        <f t="shared" si="34"/>
        <v>0</v>
      </c>
      <c r="I78" s="33">
        <f t="shared" si="35"/>
        <v>0</v>
      </c>
      <c r="J78" s="33">
        <f t="shared" si="36"/>
        <v>0</v>
      </c>
      <c r="K78" s="106">
        <f t="shared" si="37"/>
        <v>0</v>
      </c>
      <c r="L78" s="154"/>
      <c r="M78" s="155"/>
      <c r="N78" s="155"/>
      <c r="O78" s="155"/>
      <c r="P78" s="155"/>
      <c r="Q78" s="155"/>
      <c r="R78" s="155"/>
      <c r="S78" s="92"/>
      <c r="T78" s="154"/>
      <c r="U78" s="155"/>
      <c r="V78" s="155"/>
      <c r="W78" s="155"/>
      <c r="X78" s="155"/>
      <c r="Y78" s="155"/>
      <c r="Z78" s="155"/>
      <c r="AA78" s="92"/>
      <c r="AB78" s="154"/>
      <c r="AC78" s="155"/>
      <c r="AD78" s="155"/>
      <c r="AE78" s="155"/>
      <c r="AF78" s="155"/>
      <c r="AG78" s="155"/>
      <c r="AH78" s="155"/>
      <c r="AI78" s="92"/>
      <c r="AJ78" s="154">
        <v>15</v>
      </c>
      <c r="AK78" s="155">
        <v>15</v>
      </c>
      <c r="AL78" s="155"/>
      <c r="AM78" s="155"/>
      <c r="AN78" s="155"/>
      <c r="AO78" s="155"/>
      <c r="AP78" s="155" t="s">
        <v>26</v>
      </c>
      <c r="AQ78" s="92">
        <v>4</v>
      </c>
    </row>
    <row r="79" spans="1:54" ht="31.5" thickBot="1">
      <c r="A79" s="15" t="s">
        <v>93</v>
      </c>
      <c r="B79" s="153" t="s">
        <v>100</v>
      </c>
      <c r="C79" s="153"/>
      <c r="D79" s="236">
        <f t="shared" si="31"/>
        <v>2</v>
      </c>
      <c r="E79" s="154">
        <v>15</v>
      </c>
      <c r="F79" s="84">
        <f t="shared" si="32"/>
        <v>0</v>
      </c>
      <c r="G79" s="33">
        <f t="shared" si="33"/>
        <v>15</v>
      </c>
      <c r="H79" s="33">
        <f t="shared" si="34"/>
        <v>0</v>
      </c>
      <c r="I79" s="33">
        <f t="shared" si="35"/>
        <v>0</v>
      </c>
      <c r="J79" s="33">
        <f t="shared" si="36"/>
        <v>0</v>
      </c>
      <c r="K79" s="173">
        <f t="shared" si="37"/>
        <v>0</v>
      </c>
      <c r="L79" s="154"/>
      <c r="M79" s="155"/>
      <c r="N79" s="155"/>
      <c r="O79" s="155"/>
      <c r="P79" s="155"/>
      <c r="Q79" s="155"/>
      <c r="R79" s="155"/>
      <c r="S79" s="92"/>
      <c r="T79" s="154"/>
      <c r="U79" s="155"/>
      <c r="V79" s="155"/>
      <c r="W79" s="155"/>
      <c r="X79" s="155"/>
      <c r="Y79" s="155"/>
      <c r="Z79" s="155"/>
      <c r="AA79" s="92"/>
      <c r="AB79" s="154"/>
      <c r="AC79" s="155"/>
      <c r="AD79" s="155"/>
      <c r="AE79" s="155"/>
      <c r="AF79" s="155"/>
      <c r="AG79" s="155"/>
      <c r="AH79" s="155"/>
      <c r="AI79" s="92"/>
      <c r="AJ79" s="154"/>
      <c r="AK79" s="155">
        <v>15</v>
      </c>
      <c r="AL79" s="155"/>
      <c r="AM79" s="155"/>
      <c r="AN79" s="155"/>
      <c r="AO79" s="155"/>
      <c r="AP79" s="155" t="s">
        <v>24</v>
      </c>
      <c r="AQ79" s="92">
        <v>2</v>
      </c>
    </row>
    <row r="80" spans="1:54" ht="16" thickBot="1">
      <c r="A80" s="296" t="s">
        <v>95</v>
      </c>
      <c r="B80" s="296"/>
      <c r="C80" s="172"/>
      <c r="D80" s="77">
        <f>SUM(D33:D37,D63:D79)</f>
        <v>78</v>
      </c>
      <c r="E80" s="73">
        <f t="shared" ref="E80:O80" si="38">SUM(E33:E38,E63:E79)</f>
        <v>735</v>
      </c>
      <c r="F80" s="73">
        <f t="shared" si="38"/>
        <v>210</v>
      </c>
      <c r="G80" s="73">
        <f t="shared" si="38"/>
        <v>345</v>
      </c>
      <c r="H80" s="73">
        <f t="shared" si="38"/>
        <v>0</v>
      </c>
      <c r="I80" s="73">
        <f t="shared" si="38"/>
        <v>60</v>
      </c>
      <c r="J80" s="73">
        <f t="shared" si="38"/>
        <v>0</v>
      </c>
      <c r="K80" s="73">
        <f t="shared" si="38"/>
        <v>120</v>
      </c>
      <c r="L80" s="73">
        <f t="shared" si="38"/>
        <v>0</v>
      </c>
      <c r="M80" s="73">
        <f t="shared" si="38"/>
        <v>35</v>
      </c>
      <c r="N80" s="73">
        <f t="shared" si="38"/>
        <v>0</v>
      </c>
      <c r="O80" s="73">
        <f t="shared" si="38"/>
        <v>30</v>
      </c>
      <c r="P80" s="73"/>
      <c r="Q80" s="73">
        <f t="shared" ref="Q80:W80" si="39">SUM(Q33:Q38,Q63:Q79)</f>
        <v>30</v>
      </c>
      <c r="R80" s="73">
        <f t="shared" si="39"/>
        <v>0</v>
      </c>
      <c r="S80" s="73">
        <f t="shared" si="39"/>
        <v>7</v>
      </c>
      <c r="T80" s="73">
        <f t="shared" si="39"/>
        <v>60</v>
      </c>
      <c r="U80" s="73">
        <f t="shared" si="39"/>
        <v>95</v>
      </c>
      <c r="V80" s="73">
        <f t="shared" si="39"/>
        <v>0</v>
      </c>
      <c r="W80" s="73">
        <f t="shared" si="39"/>
        <v>30</v>
      </c>
      <c r="X80" s="73"/>
      <c r="Y80" s="73">
        <f t="shared" ref="Y80:AE80" si="40">SUM(Y33:Y38,Y63:Y79)</f>
        <v>30</v>
      </c>
      <c r="Z80" s="73">
        <f t="shared" si="40"/>
        <v>0</v>
      </c>
      <c r="AA80" s="73">
        <f t="shared" si="40"/>
        <v>19</v>
      </c>
      <c r="AB80" s="73">
        <f t="shared" si="40"/>
        <v>75</v>
      </c>
      <c r="AC80" s="73">
        <f t="shared" si="40"/>
        <v>140</v>
      </c>
      <c r="AD80" s="73">
        <f t="shared" si="40"/>
        <v>0</v>
      </c>
      <c r="AE80" s="73">
        <f t="shared" si="40"/>
        <v>0</v>
      </c>
      <c r="AF80" s="73"/>
      <c r="AG80" s="73">
        <f t="shared" ref="AG80:AM80" si="41">SUM(AG33:AG38,AG63:AG79)</f>
        <v>30</v>
      </c>
      <c r="AH80" s="73">
        <f t="shared" si="41"/>
        <v>0</v>
      </c>
      <c r="AI80" s="73">
        <f t="shared" si="41"/>
        <v>26</v>
      </c>
      <c r="AJ80" s="73">
        <f t="shared" si="41"/>
        <v>75</v>
      </c>
      <c r="AK80" s="73">
        <f t="shared" si="41"/>
        <v>75</v>
      </c>
      <c r="AL80" s="73">
        <f t="shared" si="41"/>
        <v>0</v>
      </c>
      <c r="AM80" s="73">
        <f t="shared" si="41"/>
        <v>0</v>
      </c>
      <c r="AN80" s="73"/>
      <c r="AO80" s="73">
        <f>SUM(AO33:AO38,AO63:AO79)</f>
        <v>30</v>
      </c>
      <c r="AP80" s="73">
        <f>SUM(AP33:AP38,AP63:AP79)</f>
        <v>0</v>
      </c>
      <c r="AQ80" s="225">
        <f>SUM(AQ33:AQ38,AQ63:AQ79)</f>
        <v>26</v>
      </c>
    </row>
    <row r="81" spans="1:54" ht="16" thickBot="1">
      <c r="A81" s="296" t="s">
        <v>96</v>
      </c>
      <c r="B81" s="296"/>
      <c r="C81" s="159"/>
      <c r="D81" s="77">
        <f t="shared" ref="D81:O81" si="42">SUM(D31,D80)</f>
        <v>120</v>
      </c>
      <c r="E81" s="77">
        <f t="shared" si="42"/>
        <v>1245</v>
      </c>
      <c r="F81" s="77">
        <f t="shared" si="42"/>
        <v>525</v>
      </c>
      <c r="G81" s="77">
        <f t="shared" si="42"/>
        <v>540</v>
      </c>
      <c r="H81" s="77">
        <f t="shared" si="42"/>
        <v>0</v>
      </c>
      <c r="I81" s="77">
        <f t="shared" si="42"/>
        <v>60</v>
      </c>
      <c r="J81" s="77">
        <f t="shared" si="42"/>
        <v>0</v>
      </c>
      <c r="K81" s="77">
        <f t="shared" si="42"/>
        <v>120</v>
      </c>
      <c r="L81" s="77">
        <f t="shared" si="42"/>
        <v>180</v>
      </c>
      <c r="M81" s="77">
        <f t="shared" si="42"/>
        <v>140</v>
      </c>
      <c r="N81" s="77">
        <f t="shared" si="42"/>
        <v>0</v>
      </c>
      <c r="O81" s="77">
        <f t="shared" si="42"/>
        <v>30</v>
      </c>
      <c r="P81" s="77"/>
      <c r="Q81" s="77">
        <f t="shared" ref="Q81:W81" si="43">SUM(Q31,Q80)</f>
        <v>30</v>
      </c>
      <c r="R81" s="77">
        <f t="shared" si="43"/>
        <v>0</v>
      </c>
      <c r="S81" s="77">
        <f t="shared" si="43"/>
        <v>30</v>
      </c>
      <c r="T81" s="77">
        <f t="shared" si="43"/>
        <v>135</v>
      </c>
      <c r="U81" s="77">
        <f t="shared" si="43"/>
        <v>155</v>
      </c>
      <c r="V81" s="77">
        <f t="shared" si="43"/>
        <v>0</v>
      </c>
      <c r="W81" s="77">
        <f t="shared" si="43"/>
        <v>30</v>
      </c>
      <c r="X81" s="77"/>
      <c r="Y81" s="77">
        <f t="shared" ref="Y81:AE81" si="44">SUM(Y31,Y80)</f>
        <v>30</v>
      </c>
      <c r="Z81" s="77">
        <f t="shared" si="44"/>
        <v>0</v>
      </c>
      <c r="AA81" s="77">
        <f t="shared" si="44"/>
        <v>30</v>
      </c>
      <c r="AB81" s="77">
        <f t="shared" si="44"/>
        <v>105</v>
      </c>
      <c r="AC81" s="77">
        <f t="shared" si="44"/>
        <v>155</v>
      </c>
      <c r="AD81" s="77">
        <f t="shared" si="44"/>
        <v>0</v>
      </c>
      <c r="AE81" s="77">
        <f t="shared" si="44"/>
        <v>0</v>
      </c>
      <c r="AF81" s="77"/>
      <c r="AG81" s="77">
        <f t="shared" ref="AG81:AM81" si="45">SUM(AG31,AG80)</f>
        <v>30</v>
      </c>
      <c r="AH81" s="77">
        <f t="shared" si="45"/>
        <v>0</v>
      </c>
      <c r="AI81" s="77">
        <f t="shared" si="45"/>
        <v>30</v>
      </c>
      <c r="AJ81" s="77">
        <f t="shared" si="45"/>
        <v>105</v>
      </c>
      <c r="AK81" s="77">
        <f t="shared" si="45"/>
        <v>90</v>
      </c>
      <c r="AL81" s="77">
        <f t="shared" si="45"/>
        <v>0</v>
      </c>
      <c r="AM81" s="77">
        <f t="shared" si="45"/>
        <v>0</v>
      </c>
      <c r="AN81" s="77"/>
      <c r="AO81" s="77">
        <f>SUM(AO31,AO80)</f>
        <v>30</v>
      </c>
      <c r="AP81" s="77">
        <f>SUM(AP31,AP80)</f>
        <v>0</v>
      </c>
      <c r="AQ81" s="77">
        <f>SUM(AQ31,AQ80)</f>
        <v>30</v>
      </c>
    </row>
    <row r="82" spans="1:54" ht="31.5" customHeight="1" thickBot="1">
      <c r="A82" s="297" t="s">
        <v>55</v>
      </c>
      <c r="B82" s="297"/>
      <c r="C82" s="160"/>
      <c r="D82" s="86">
        <f t="shared" ref="D82:K82" si="46">SUM(D81)</f>
        <v>120</v>
      </c>
      <c r="E82" s="86">
        <f t="shared" si="46"/>
        <v>1245</v>
      </c>
      <c r="F82" s="113">
        <f t="shared" si="46"/>
        <v>525</v>
      </c>
      <c r="G82" s="113">
        <f t="shared" si="46"/>
        <v>540</v>
      </c>
      <c r="H82" s="113">
        <f t="shared" si="46"/>
        <v>0</v>
      </c>
      <c r="I82" s="113">
        <f>SUM(I81)</f>
        <v>60</v>
      </c>
      <c r="J82" s="161">
        <f>SUM(J81)</f>
        <v>0</v>
      </c>
      <c r="K82" s="113">
        <f t="shared" si="46"/>
        <v>120</v>
      </c>
      <c r="L82" s="298">
        <f>SUM(L81:Q81)</f>
        <v>380</v>
      </c>
      <c r="M82" s="298"/>
      <c r="N82" s="298"/>
      <c r="O82" s="298"/>
      <c r="P82" s="298"/>
      <c r="Q82" s="298"/>
      <c r="R82" s="113"/>
      <c r="S82" s="113">
        <f>SUM(S81)</f>
        <v>30</v>
      </c>
      <c r="T82" s="298">
        <f>SUM(T81:Y81)</f>
        <v>350</v>
      </c>
      <c r="U82" s="298"/>
      <c r="V82" s="298"/>
      <c r="W82" s="298"/>
      <c r="X82" s="298"/>
      <c r="Y82" s="298"/>
      <c r="Z82" s="113"/>
      <c r="AA82" s="113">
        <f>SUM(AA81)</f>
        <v>30</v>
      </c>
      <c r="AB82" s="298">
        <f>SUM(AB81:AG81)</f>
        <v>290</v>
      </c>
      <c r="AC82" s="298"/>
      <c r="AD82" s="298"/>
      <c r="AE82" s="298"/>
      <c r="AF82" s="298"/>
      <c r="AG82" s="298"/>
      <c r="AH82" s="113"/>
      <c r="AI82" s="113">
        <f>SUM(AI81)</f>
        <v>30</v>
      </c>
      <c r="AJ82" s="298">
        <f>SUM(AJ81:AO81)</f>
        <v>225</v>
      </c>
      <c r="AK82" s="298"/>
      <c r="AL82" s="298"/>
      <c r="AM82" s="298"/>
      <c r="AN82" s="298"/>
      <c r="AO82" s="298"/>
      <c r="AP82" s="113"/>
      <c r="AQ82" s="113">
        <f>SUM(AQ81)</f>
        <v>30</v>
      </c>
    </row>
    <row r="83" spans="1:54" ht="16" thickBot="1">
      <c r="A83" s="304" t="s">
        <v>56</v>
      </c>
      <c r="B83" s="304"/>
      <c r="C83" s="167"/>
      <c r="D83" s="112">
        <v>120</v>
      </c>
      <c r="E83" s="112"/>
      <c r="F83" s="112"/>
      <c r="G83" s="112"/>
      <c r="H83" s="112"/>
      <c r="I83" s="112"/>
      <c r="J83" s="164"/>
      <c r="K83" s="112"/>
      <c r="L83" s="301">
        <f>SUM(L82,T82)</f>
        <v>730</v>
      </c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>
        <f>SUM(S82,AA82)</f>
        <v>60</v>
      </c>
      <c r="AA83" s="301"/>
      <c r="AB83" s="301">
        <f>SUM(AB82,AJ82)</f>
        <v>515</v>
      </c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>
        <f>SUM(AI82,AQ82)</f>
        <v>60</v>
      </c>
      <c r="AQ83" s="301"/>
    </row>
    <row r="85" spans="1:54" ht="15.5">
      <c r="A85" s="126"/>
      <c r="B85" s="302" t="s">
        <v>145</v>
      </c>
      <c r="C85" s="302"/>
      <c r="D85" s="302"/>
      <c r="E85" s="302"/>
      <c r="F85" s="302"/>
      <c r="G85" s="302"/>
      <c r="H85" s="302"/>
      <c r="I85" s="302"/>
      <c r="J85" s="302"/>
      <c r="K85" s="302"/>
      <c r="L85" s="302"/>
      <c r="M85" s="302"/>
      <c r="N85" s="302"/>
      <c r="O85" s="302"/>
      <c r="P85" s="302"/>
      <c r="Q85" s="302"/>
      <c r="R85" s="302"/>
      <c r="S85" s="302"/>
      <c r="T85" s="302"/>
      <c r="U85" s="302"/>
      <c r="V85" s="302"/>
      <c r="W85" s="302"/>
      <c r="X85" s="302"/>
      <c r="Y85" s="302"/>
      <c r="Z85" s="302"/>
      <c r="AA85" s="302"/>
      <c r="AB85" s="302"/>
      <c r="AC85" s="302"/>
      <c r="AD85" s="302"/>
      <c r="AE85" s="302"/>
      <c r="AF85" s="302"/>
      <c r="AG85" s="302"/>
      <c r="AH85" s="302"/>
      <c r="AI85" s="302"/>
      <c r="AJ85" s="302"/>
      <c r="AK85" s="302"/>
      <c r="AL85" s="302"/>
      <c r="AM85" s="302"/>
      <c r="AN85" s="302"/>
      <c r="AO85" s="302"/>
      <c r="AP85" s="302"/>
      <c r="AQ85" s="302"/>
      <c r="AR85" s="126"/>
      <c r="AS85" s="126"/>
      <c r="AT85" s="126"/>
      <c r="AU85" s="126"/>
      <c r="AV85" s="126"/>
      <c r="AW85" s="126"/>
      <c r="AX85" s="126"/>
      <c r="AY85" s="126"/>
      <c r="AZ85" s="126"/>
      <c r="BA85" s="126"/>
      <c r="BB85" s="126"/>
    </row>
    <row r="86" spans="1:54" ht="15.5">
      <c r="A86" s="132"/>
      <c r="B86" s="302" t="s">
        <v>108</v>
      </c>
      <c r="C86" s="302"/>
      <c r="D86" s="302"/>
      <c r="E86" s="302"/>
      <c r="F86" s="302"/>
      <c r="G86" s="302"/>
      <c r="H86" s="302"/>
      <c r="I86" s="302"/>
      <c r="J86" s="302"/>
      <c r="K86" s="302"/>
      <c r="L86" s="302"/>
      <c r="M86" s="302"/>
      <c r="N86" s="302"/>
      <c r="O86" s="302"/>
      <c r="P86" s="302"/>
      <c r="Q86" s="302"/>
      <c r="R86" s="302"/>
      <c r="S86" s="302"/>
      <c r="T86" s="302"/>
      <c r="U86" s="302"/>
      <c r="V86" s="302"/>
      <c r="W86" s="302"/>
      <c r="X86" s="302"/>
      <c r="Y86" s="302"/>
      <c r="Z86" s="302"/>
      <c r="AA86" s="302"/>
      <c r="AB86" s="302"/>
      <c r="AC86" s="302"/>
      <c r="AD86" s="302"/>
      <c r="AE86" s="302"/>
      <c r="AF86" s="302"/>
      <c r="AG86" s="302"/>
      <c r="AH86" s="302"/>
      <c r="AI86" s="302"/>
      <c r="AJ86" s="302"/>
      <c r="AK86" s="302"/>
      <c r="AL86" s="302"/>
      <c r="AM86" s="302"/>
      <c r="AN86" s="302"/>
      <c r="AO86" s="302"/>
      <c r="AP86" s="302"/>
      <c r="AQ86" s="30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</row>
    <row r="87" spans="1:54" ht="15.5">
      <c r="A87" s="170"/>
      <c r="B87" s="303" t="s">
        <v>150</v>
      </c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170"/>
      <c r="AS87" s="170"/>
      <c r="AT87" s="170"/>
      <c r="AU87" s="170"/>
      <c r="AV87" s="170"/>
      <c r="AW87" s="170"/>
      <c r="AX87" s="170"/>
      <c r="AY87" s="170"/>
      <c r="AZ87" s="170"/>
      <c r="BA87" s="170"/>
      <c r="BB87" s="170"/>
    </row>
    <row r="88" spans="1:54" ht="15.65" customHeight="1">
      <c r="A88" s="140"/>
      <c r="B88" s="303" t="s">
        <v>149</v>
      </c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</row>
    <row r="89" spans="1:54" ht="15.65" customHeight="1">
      <c r="A89" s="140"/>
      <c r="B89" s="303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</row>
    <row r="90" spans="1:54" ht="15.65" customHeight="1">
      <c r="A90" s="140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</row>
    <row r="91" spans="1:54" ht="15.5">
      <c r="A91" s="126"/>
      <c r="B91" s="127"/>
      <c r="C91" s="165"/>
      <c r="D91" s="127"/>
      <c r="E91" s="127"/>
      <c r="F91" s="127"/>
      <c r="G91" s="127"/>
      <c r="H91" s="127"/>
      <c r="I91" s="127"/>
      <c r="J91" s="165"/>
      <c r="K91" s="127"/>
      <c r="L91" s="127"/>
      <c r="M91" s="127"/>
      <c r="N91" s="127"/>
      <c r="O91" s="127"/>
      <c r="P91" s="165"/>
      <c r="Q91" s="127"/>
      <c r="R91" s="127"/>
      <c r="S91" s="127"/>
      <c r="T91" s="127"/>
      <c r="U91" s="127"/>
      <c r="V91" s="127"/>
      <c r="W91" s="127"/>
      <c r="X91" s="165"/>
      <c r="Y91" s="127"/>
      <c r="Z91" s="127"/>
      <c r="AA91" s="127"/>
      <c r="AB91" s="127"/>
      <c r="AC91" s="127"/>
      <c r="AD91" s="127"/>
      <c r="AE91" s="127"/>
      <c r="AF91" s="165"/>
      <c r="AG91" s="127"/>
      <c r="AH91" s="127"/>
      <c r="AI91" s="127"/>
      <c r="AJ91" s="127"/>
      <c r="AK91" s="127"/>
      <c r="AL91" s="127"/>
      <c r="AM91" s="127"/>
      <c r="AN91" s="165"/>
      <c r="AO91" s="127"/>
      <c r="AP91" s="127"/>
      <c r="AQ91" s="127"/>
      <c r="AR91" s="126"/>
      <c r="AS91" s="126"/>
      <c r="AT91" s="126"/>
      <c r="AU91" s="126"/>
      <c r="AV91" s="126"/>
      <c r="AW91" s="126"/>
      <c r="AX91" s="126"/>
      <c r="AY91" s="126"/>
      <c r="AZ91" s="126"/>
      <c r="BA91" s="126"/>
      <c r="BB91" s="126"/>
    </row>
    <row r="92" spans="1:54" ht="15.5">
      <c r="A92" s="126"/>
      <c r="B92" s="302" t="s">
        <v>131</v>
      </c>
      <c r="C92" s="302"/>
      <c r="D92" s="302"/>
      <c r="E92" s="302"/>
      <c r="F92" s="302"/>
      <c r="G92" s="302"/>
      <c r="H92" s="302"/>
      <c r="I92" s="302"/>
      <c r="J92" s="302"/>
      <c r="K92" s="302"/>
      <c r="L92" s="302"/>
      <c r="M92" s="302"/>
      <c r="N92" s="302"/>
      <c r="O92" s="302"/>
      <c r="P92" s="302"/>
      <c r="Q92" s="302"/>
      <c r="R92" s="302"/>
      <c r="S92" s="302"/>
      <c r="T92" s="302"/>
      <c r="U92" s="302"/>
      <c r="V92" s="302"/>
      <c r="W92" s="302"/>
      <c r="X92" s="302"/>
      <c r="Y92" s="302"/>
      <c r="Z92" s="302"/>
      <c r="AA92" s="302"/>
      <c r="AB92" s="302"/>
      <c r="AC92" s="302"/>
      <c r="AD92" s="302"/>
      <c r="AE92" s="302"/>
      <c r="AF92" s="302"/>
      <c r="AG92" s="302"/>
      <c r="AH92" s="302"/>
      <c r="AI92" s="302"/>
      <c r="AJ92" s="302"/>
      <c r="AK92" s="302"/>
      <c r="AL92" s="302"/>
      <c r="AM92" s="302"/>
      <c r="AN92" s="302"/>
      <c r="AO92" s="302"/>
      <c r="AP92" s="302"/>
      <c r="AQ92" s="302"/>
      <c r="AR92" s="126"/>
      <c r="AS92" s="126"/>
      <c r="AT92" s="126"/>
      <c r="AU92" s="126"/>
      <c r="AV92" s="126"/>
      <c r="AW92" s="126"/>
      <c r="AX92" s="126"/>
      <c r="AY92" s="126"/>
      <c r="AZ92" s="126"/>
      <c r="BA92" s="126"/>
      <c r="BB92" s="126"/>
    </row>
    <row r="93" spans="1:54" ht="15.65" customHeight="1">
      <c r="A93" s="126"/>
      <c r="B93" s="302" t="s">
        <v>108</v>
      </c>
      <c r="C93" s="302"/>
      <c r="D93" s="302"/>
      <c r="E93" s="302"/>
      <c r="F93" s="302"/>
      <c r="G93" s="302"/>
      <c r="H93" s="302"/>
      <c r="I93" s="302"/>
      <c r="J93" s="302"/>
      <c r="K93" s="302"/>
      <c r="L93" s="302"/>
      <c r="M93" s="302"/>
      <c r="N93" s="302"/>
      <c r="O93" s="302"/>
      <c r="P93" s="302"/>
      <c r="Q93" s="302"/>
      <c r="R93" s="302"/>
      <c r="S93" s="302"/>
      <c r="T93" s="302"/>
      <c r="U93" s="302"/>
      <c r="V93" s="302"/>
      <c r="W93" s="302"/>
      <c r="X93" s="302"/>
      <c r="Y93" s="302"/>
      <c r="Z93" s="302"/>
      <c r="AA93" s="302"/>
      <c r="AB93" s="302"/>
      <c r="AC93" s="302"/>
      <c r="AD93" s="302"/>
      <c r="AE93" s="302"/>
      <c r="AF93" s="302"/>
      <c r="AG93" s="302"/>
      <c r="AH93" s="302"/>
      <c r="AI93" s="302"/>
      <c r="AJ93" s="302"/>
      <c r="AK93" s="302"/>
      <c r="AL93" s="302"/>
      <c r="AM93" s="302"/>
      <c r="AN93" s="302"/>
      <c r="AO93" s="302"/>
      <c r="AP93" s="302"/>
      <c r="AQ93" s="302"/>
      <c r="AR93" s="126"/>
      <c r="AS93" s="126"/>
      <c r="AT93" s="126"/>
      <c r="AU93" s="126"/>
      <c r="AV93" s="126"/>
      <c r="AW93" s="126"/>
      <c r="AX93" s="126"/>
      <c r="AY93" s="126"/>
      <c r="AZ93" s="126"/>
      <c r="BA93" s="126"/>
      <c r="BB93" s="126"/>
    </row>
    <row r="94" spans="1:54" ht="15.65" customHeight="1">
      <c r="A94" s="170"/>
      <c r="B94" s="303" t="s">
        <v>150</v>
      </c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170"/>
      <c r="AS94" s="170"/>
      <c r="AT94" s="170"/>
      <c r="AU94" s="170"/>
      <c r="AV94" s="170"/>
      <c r="AW94" s="170"/>
      <c r="AX94" s="170"/>
      <c r="AY94" s="170"/>
      <c r="AZ94" s="170"/>
      <c r="BA94" s="170"/>
      <c r="BB94" s="170"/>
    </row>
    <row r="95" spans="1:54" ht="15.5">
      <c r="A95" s="223"/>
      <c r="B95" s="303" t="s">
        <v>149</v>
      </c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</row>
    <row r="96" spans="1:54" ht="38.5" customHeight="1">
      <c r="A96" s="5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</row>
    <row r="97" spans="1:54" ht="15.5">
      <c r="A97" s="5"/>
      <c r="B97" s="141" t="s">
        <v>57</v>
      </c>
      <c r="C97" s="166"/>
      <c r="D97" s="141"/>
      <c r="E97" s="141"/>
      <c r="F97" s="141"/>
      <c r="G97" s="141"/>
      <c r="H97" s="141"/>
      <c r="I97" s="141"/>
      <c r="J97" s="166"/>
      <c r="K97" s="141"/>
      <c r="L97" s="141"/>
      <c r="M97" s="141"/>
      <c r="N97" s="141"/>
      <c r="O97" s="141"/>
      <c r="P97" s="166"/>
      <c r="Q97" s="141"/>
      <c r="R97" s="141"/>
      <c r="S97" s="141"/>
      <c r="T97" s="141"/>
      <c r="U97" s="141"/>
      <c r="V97" s="141"/>
      <c r="W97" s="141"/>
      <c r="X97" s="166"/>
      <c r="Y97" s="141"/>
      <c r="Z97" s="141"/>
      <c r="AA97" s="141"/>
      <c r="AB97" s="141"/>
      <c r="AC97" s="141"/>
      <c r="AD97" s="141"/>
      <c r="AE97" s="141"/>
      <c r="AF97" s="166"/>
      <c r="AG97" s="141"/>
      <c r="AH97" s="141"/>
      <c r="AI97" s="141"/>
      <c r="AJ97" s="141"/>
      <c r="AK97" s="141"/>
      <c r="AL97" s="141"/>
      <c r="AM97" s="141"/>
      <c r="AN97" s="166"/>
      <c r="AO97" s="141"/>
      <c r="AP97" s="141"/>
      <c r="AQ97" s="141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</row>
    <row r="98" spans="1:54" s="82" customFormat="1" ht="18" customHeight="1">
      <c r="A98" s="81"/>
      <c r="B98" s="310" t="s">
        <v>58</v>
      </c>
      <c r="C98" s="310"/>
      <c r="D98" s="310"/>
      <c r="E98" s="310"/>
      <c r="F98" s="310"/>
      <c r="G98" s="310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</row>
    <row r="99" spans="1:54" s="82" customFormat="1" ht="18" customHeight="1">
      <c r="A99" s="81"/>
      <c r="B99" s="310" t="s">
        <v>59</v>
      </c>
      <c r="C99" s="310"/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Q99" s="310"/>
      <c r="R99" s="310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</row>
    <row r="100" spans="1:54" s="82" customFormat="1" ht="17.25" customHeight="1">
      <c r="A100" s="81"/>
      <c r="B100" s="309" t="s">
        <v>60</v>
      </c>
      <c r="C100" s="309"/>
      <c r="D100" s="309"/>
      <c r="E100" s="309"/>
      <c r="F100" s="309"/>
      <c r="G100" s="309"/>
      <c r="H100" s="309"/>
      <c r="I100" s="309"/>
      <c r="J100" s="309"/>
      <c r="K100" s="309"/>
      <c r="L100" s="309"/>
      <c r="M100" s="309"/>
      <c r="N100" s="309"/>
      <c r="O100" s="309"/>
      <c r="P100" s="309"/>
      <c r="Q100" s="309"/>
      <c r="R100" s="309"/>
      <c r="S100" s="309"/>
      <c r="T100" s="309"/>
      <c r="U100" s="309"/>
      <c r="V100" s="309"/>
      <c r="W100" s="309"/>
      <c r="X100" s="309"/>
      <c r="Y100" s="309"/>
      <c r="Z100" s="309"/>
      <c r="AA100" s="309"/>
      <c r="AB100" s="309"/>
      <c r="AC100" s="309"/>
      <c r="AD100" s="309"/>
      <c r="AE100" s="309"/>
      <c r="AF100" s="309"/>
      <c r="AG100" s="309"/>
      <c r="AH100" s="309"/>
      <c r="AI100" s="309"/>
      <c r="AJ100" s="309"/>
      <c r="AK100" s="309"/>
      <c r="AL100" s="309"/>
      <c r="AM100" s="309"/>
      <c r="AN100" s="309"/>
      <c r="AO100" s="309"/>
      <c r="AP100" s="309"/>
      <c r="AQ100" s="309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</row>
    <row r="101" spans="1:54" s="82" customFormat="1" ht="18" customHeight="1">
      <c r="A101" s="81"/>
      <c r="B101" s="124" t="s">
        <v>61</v>
      </c>
      <c r="C101" s="124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</row>
    <row r="102" spans="1:54" s="82" customFormat="1" ht="18" customHeight="1">
      <c r="A102" s="81"/>
      <c r="B102" s="124" t="s">
        <v>62</v>
      </c>
      <c r="C102" s="124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</row>
    <row r="103" spans="1:54" s="82" customFormat="1" ht="18" customHeight="1">
      <c r="A103" s="81"/>
      <c r="B103" s="309" t="s">
        <v>63</v>
      </c>
      <c r="C103" s="309"/>
      <c r="D103" s="309"/>
      <c r="E103" s="309"/>
      <c r="F103" s="309"/>
      <c r="G103" s="309"/>
      <c r="H103" s="309"/>
      <c r="I103" s="309"/>
      <c r="J103" s="309"/>
      <c r="K103" s="309"/>
      <c r="L103" s="309"/>
      <c r="M103" s="309"/>
      <c r="N103" s="309"/>
      <c r="O103" s="309"/>
      <c r="P103" s="309"/>
      <c r="Q103" s="309"/>
      <c r="R103" s="309"/>
      <c r="S103" s="309"/>
      <c r="T103" s="309"/>
      <c r="U103" s="309"/>
      <c r="V103" s="309"/>
      <c r="W103" s="309"/>
      <c r="X103" s="309"/>
      <c r="Y103" s="309"/>
      <c r="Z103" s="309"/>
      <c r="AA103" s="309"/>
      <c r="AB103" s="309"/>
      <c r="AC103" s="309"/>
      <c r="AD103" s="309"/>
      <c r="AE103" s="309"/>
      <c r="AF103" s="309"/>
      <c r="AG103" s="309"/>
      <c r="AH103" s="309"/>
      <c r="AI103" s="309"/>
      <c r="AJ103" s="309"/>
      <c r="AK103" s="309"/>
      <c r="AL103" s="309"/>
      <c r="AM103" s="309"/>
      <c r="AN103" s="169"/>
      <c r="AO103" s="123"/>
      <c r="AP103" s="123"/>
      <c r="AQ103" s="123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</row>
    <row r="104" spans="1:54" ht="18" customHeight="1">
      <c r="B104" s="305" t="s">
        <v>64</v>
      </c>
      <c r="C104" s="305"/>
      <c r="D104" s="305"/>
      <c r="E104" s="305"/>
      <c r="F104" s="305"/>
      <c r="G104" s="305"/>
      <c r="H104" s="305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</row>
    <row r="105" spans="1:54" ht="18" customHeight="1">
      <c r="A105" s="168"/>
      <c r="B105" s="270" t="s">
        <v>132</v>
      </c>
      <c r="C105" s="270"/>
      <c r="D105" s="270"/>
      <c r="E105" s="270"/>
      <c r="F105" s="270"/>
      <c r="G105" s="270"/>
      <c r="H105" s="270"/>
      <c r="I105" s="270"/>
      <c r="J105" s="270"/>
      <c r="K105" s="270"/>
      <c r="L105" s="270"/>
      <c r="M105" s="270"/>
      <c r="N105" s="270"/>
      <c r="O105" s="270"/>
      <c r="P105" s="270"/>
      <c r="Q105" s="270"/>
      <c r="R105" s="270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  <c r="AR105" s="168"/>
      <c r="AS105" s="168"/>
      <c r="AT105" s="168"/>
      <c r="AU105" s="168"/>
      <c r="AV105" s="168"/>
      <c r="AW105" s="168"/>
      <c r="AX105" s="168"/>
      <c r="AY105" s="168"/>
      <c r="AZ105" s="168"/>
      <c r="BA105" s="168"/>
      <c r="BB105" s="168"/>
    </row>
    <row r="106" spans="1:54" ht="22.5" customHeight="1">
      <c r="A106" s="2"/>
      <c r="B106" s="305" t="s">
        <v>65</v>
      </c>
      <c r="C106" s="305"/>
      <c r="D106" s="305"/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W106" s="2"/>
      <c r="AX106" s="2"/>
      <c r="AY106" s="2"/>
      <c r="AZ106" s="2"/>
      <c r="BA106" s="2"/>
      <c r="BB106" s="2"/>
    </row>
    <row r="107" spans="1:54" ht="21" customHeight="1">
      <c r="A107" s="2"/>
      <c r="B107" s="269" t="s">
        <v>73</v>
      </c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  <c r="AH107" s="269"/>
      <c r="AI107" s="269"/>
      <c r="AJ107" s="269"/>
      <c r="AK107" s="269"/>
      <c r="AL107" s="269"/>
      <c r="AM107" s="269"/>
      <c r="AN107" s="269"/>
      <c r="AO107" s="269"/>
      <c r="AP107" s="269"/>
      <c r="AQ107" s="269"/>
      <c r="AW107" s="2"/>
      <c r="AX107" s="2"/>
      <c r="AY107" s="2"/>
      <c r="AZ107" s="2"/>
      <c r="BA107" s="2"/>
      <c r="BB107" s="2"/>
    </row>
    <row r="108" spans="1:54" ht="18" customHeight="1" thickBot="1">
      <c r="B108" s="306"/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</row>
    <row r="109" spans="1:54" ht="15.75" customHeight="1" thickBot="1">
      <c r="B109" s="307"/>
      <c r="C109" s="307"/>
      <c r="D109" s="307"/>
      <c r="E109" s="308"/>
      <c r="F109" s="88"/>
      <c r="G109" s="89"/>
      <c r="H109" s="89"/>
      <c r="I109" s="89"/>
      <c r="J109" s="89"/>
      <c r="K109" s="89"/>
      <c r="L109" s="90"/>
    </row>
  </sheetData>
  <mergeCells count="72">
    <mergeCell ref="B106:R106"/>
    <mergeCell ref="B108:AQ108"/>
    <mergeCell ref="B109:E109"/>
    <mergeCell ref="B103:AM103"/>
    <mergeCell ref="B90:AQ90"/>
    <mergeCell ref="B92:AQ92"/>
    <mergeCell ref="B93:AQ93"/>
    <mergeCell ref="B104:R104"/>
    <mergeCell ref="B95:AQ95"/>
    <mergeCell ref="B98:G98"/>
    <mergeCell ref="B99:R99"/>
    <mergeCell ref="B100:AQ100"/>
    <mergeCell ref="B96:AQ96"/>
    <mergeCell ref="B94:AQ94"/>
    <mergeCell ref="AP83:AQ83"/>
    <mergeCell ref="AB82:AG82"/>
    <mergeCell ref="B85:AQ85"/>
    <mergeCell ref="B88:AQ88"/>
    <mergeCell ref="B89:AQ89"/>
    <mergeCell ref="AJ82:AO82"/>
    <mergeCell ref="A83:B83"/>
    <mergeCell ref="L83:Y83"/>
    <mergeCell ref="Z83:AA83"/>
    <mergeCell ref="AB83:AO83"/>
    <mergeCell ref="B86:AQ86"/>
    <mergeCell ref="B87:AQ87"/>
    <mergeCell ref="A80:B80"/>
    <mergeCell ref="A81:B81"/>
    <mergeCell ref="A82:B82"/>
    <mergeCell ref="L82:Q82"/>
    <mergeCell ref="T82:Y82"/>
    <mergeCell ref="A62:AQ62"/>
    <mergeCell ref="A31:B31"/>
    <mergeCell ref="A32:AQ32"/>
    <mergeCell ref="A39:AQ39"/>
    <mergeCell ref="A58:B58"/>
    <mergeCell ref="A59:B59"/>
    <mergeCell ref="A60:B60"/>
    <mergeCell ref="L60:Q60"/>
    <mergeCell ref="T60:Y60"/>
    <mergeCell ref="AB60:AG60"/>
    <mergeCell ref="AJ60:AO60"/>
    <mergeCell ref="A61:B61"/>
    <mergeCell ref="L61:Y61"/>
    <mergeCell ref="Z61:AA61"/>
    <mergeCell ref="AB61:AO61"/>
    <mergeCell ref="AP61:AQ61"/>
    <mergeCell ref="E9:K9"/>
    <mergeCell ref="L9:AA9"/>
    <mergeCell ref="AB9:AQ9"/>
    <mergeCell ref="E10:E11"/>
    <mergeCell ref="F10:K10"/>
    <mergeCell ref="L10:S10"/>
    <mergeCell ref="T10:AA10"/>
    <mergeCell ref="AB10:AG10"/>
    <mergeCell ref="AJ10:AQ10"/>
    <mergeCell ref="C9:C11"/>
    <mergeCell ref="B107:AQ107"/>
    <mergeCell ref="B105:R105"/>
    <mergeCell ref="B1:H1"/>
    <mergeCell ref="S1:AQ1"/>
    <mergeCell ref="D3:AJ3"/>
    <mergeCell ref="B4:B5"/>
    <mergeCell ref="D4:AJ4"/>
    <mergeCell ref="D5:AJ5"/>
    <mergeCell ref="A12:AQ12"/>
    <mergeCell ref="D6:T6"/>
    <mergeCell ref="D7:T7"/>
    <mergeCell ref="D8:AB8"/>
    <mergeCell ref="A9:A11"/>
    <mergeCell ref="B9:B11"/>
    <mergeCell ref="D9:D11"/>
  </mergeCells>
  <pageMargins left="0.70866141732283461" right="0.70866141732283461" top="0.74803149606299213" bottom="0.74803149606299213" header="0.31496062992125984" footer="0.31496062992125984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B109"/>
  <sheetViews>
    <sheetView tabSelected="1" topLeftCell="D88" zoomScale="70" zoomScaleNormal="70" zoomScaleSheetLayoutView="70" workbookViewId="0">
      <selection activeCell="AS24" sqref="AS24"/>
    </sheetView>
  </sheetViews>
  <sheetFormatPr defaultColWidth="9.1796875" defaultRowHeight="14.5"/>
  <cols>
    <col min="1" max="1" width="5.54296875" style="170" customWidth="1"/>
    <col min="2" max="2" width="47.6328125" style="83" customWidth="1"/>
    <col min="3" max="3" width="8.7265625" style="83" customWidth="1"/>
    <col min="4" max="4" width="7.7265625" style="170" customWidth="1"/>
    <col min="5" max="5" width="14.1796875" style="170" customWidth="1"/>
    <col min="6" max="6" width="6" style="170" customWidth="1"/>
    <col min="7" max="7" width="6.1796875" style="170" customWidth="1"/>
    <col min="8" max="8" width="4.7265625" style="170" customWidth="1"/>
    <col min="9" max="10" width="5" style="170" customWidth="1"/>
    <col min="11" max="11" width="6.54296875" style="170" customWidth="1"/>
    <col min="12" max="12" width="6.1796875" style="170" customWidth="1"/>
    <col min="13" max="13" width="5.453125" style="170" customWidth="1"/>
    <col min="14" max="14" width="4.26953125" style="170" customWidth="1"/>
    <col min="15" max="16" width="4.54296875" style="170" customWidth="1"/>
    <col min="17" max="17" width="4.7265625" style="170" customWidth="1"/>
    <col min="18" max="18" width="4.81640625" style="170" customWidth="1"/>
    <col min="19" max="19" width="4" style="170" customWidth="1"/>
    <col min="20" max="20" width="5.7265625" style="170" customWidth="1"/>
    <col min="21" max="21" width="5.26953125" style="170" customWidth="1"/>
    <col min="22" max="22" width="3.54296875" style="170" customWidth="1"/>
    <col min="23" max="24" width="4.7265625" style="170" customWidth="1"/>
    <col min="25" max="26" width="4.1796875" style="170" customWidth="1"/>
    <col min="27" max="27" width="5.54296875" style="170" customWidth="1"/>
    <col min="28" max="28" width="4.54296875" style="170" customWidth="1"/>
    <col min="29" max="29" width="7.26953125" style="170" customWidth="1"/>
    <col min="30" max="30" width="3.54296875" style="170" customWidth="1"/>
    <col min="31" max="32" width="4.7265625" style="170" customWidth="1"/>
    <col min="33" max="35" width="4.26953125" style="170" customWidth="1"/>
    <col min="36" max="37" width="5.7265625" style="170" customWidth="1"/>
    <col min="38" max="38" width="4.1796875" style="170" customWidth="1"/>
    <col min="39" max="40" width="3.54296875" style="170" customWidth="1"/>
    <col min="41" max="43" width="4.54296875" style="170" customWidth="1"/>
    <col min="44" max="44" width="13.1796875" style="170" customWidth="1"/>
    <col min="45" max="54" width="9.1796875" style="170"/>
    <col min="55" max="16384" width="9.1796875" style="2"/>
  </cols>
  <sheetData>
    <row r="1" spans="1:54" ht="15.75" customHeight="1">
      <c r="B1" s="271" t="s">
        <v>107</v>
      </c>
      <c r="C1" s="271"/>
      <c r="D1" s="271"/>
      <c r="E1" s="271"/>
      <c r="F1" s="271"/>
      <c r="G1" s="271"/>
      <c r="H1" s="271"/>
      <c r="I1" s="87"/>
      <c r="J1" s="87"/>
      <c r="K1" s="87"/>
      <c r="L1" s="87"/>
      <c r="M1" s="87"/>
      <c r="N1" s="87"/>
      <c r="O1" s="87"/>
      <c r="P1" s="87"/>
      <c r="Q1" s="87"/>
      <c r="R1" s="87"/>
      <c r="S1" s="271"/>
      <c r="T1" s="271"/>
      <c r="U1" s="271"/>
      <c r="V1" s="271"/>
      <c r="W1" s="271"/>
      <c r="X1" s="271"/>
      <c r="Y1" s="271"/>
      <c r="Z1" s="271"/>
      <c r="AA1" s="271"/>
      <c r="AB1" s="271"/>
      <c r="AC1" s="271"/>
      <c r="AD1" s="271"/>
      <c r="AE1" s="271"/>
      <c r="AF1" s="271"/>
      <c r="AG1" s="271"/>
      <c r="AH1" s="271"/>
      <c r="AI1" s="271"/>
      <c r="AJ1" s="271"/>
      <c r="AK1" s="271"/>
      <c r="AL1" s="271"/>
      <c r="AM1" s="271"/>
      <c r="AN1" s="271"/>
      <c r="AO1" s="271"/>
      <c r="AP1" s="271"/>
      <c r="AQ1" s="271"/>
    </row>
    <row r="2" spans="1:54"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"/>
      <c r="AC2" s="1"/>
      <c r="AD2" s="1"/>
      <c r="AE2" s="1"/>
      <c r="AF2" s="1"/>
      <c r="AG2" s="1"/>
      <c r="AH2" s="1"/>
      <c r="AI2" s="1"/>
      <c r="AJ2" s="1"/>
    </row>
    <row r="3" spans="1:54" ht="15" customHeight="1">
      <c r="A3" s="5"/>
      <c r="B3" s="255" t="s">
        <v>0</v>
      </c>
      <c r="C3" s="255"/>
      <c r="D3" s="272" t="s">
        <v>94</v>
      </c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  <c r="P3" s="272"/>
      <c r="Q3" s="272"/>
      <c r="R3" s="272"/>
      <c r="S3" s="272"/>
      <c r="T3" s="272"/>
      <c r="U3" s="272"/>
      <c r="V3" s="272"/>
      <c r="W3" s="272"/>
      <c r="X3" s="272"/>
      <c r="Y3" s="272"/>
      <c r="Z3" s="272"/>
      <c r="AA3" s="272"/>
      <c r="AB3" s="272"/>
      <c r="AC3" s="272"/>
      <c r="AD3" s="272"/>
      <c r="AE3" s="272"/>
      <c r="AF3" s="272"/>
      <c r="AG3" s="272"/>
      <c r="AH3" s="272"/>
      <c r="AI3" s="272"/>
      <c r="AJ3" s="272"/>
      <c r="AK3" s="6"/>
      <c r="AL3" s="6"/>
      <c r="AM3" s="6"/>
      <c r="AN3" s="6"/>
      <c r="AO3" s="6"/>
      <c r="AP3" s="6"/>
      <c r="AQ3" s="6"/>
    </row>
    <row r="4" spans="1:54" ht="15.5">
      <c r="A4" s="7"/>
      <c r="B4" s="273" t="s">
        <v>1</v>
      </c>
      <c r="C4" s="255"/>
      <c r="D4" s="274" t="s">
        <v>146</v>
      </c>
      <c r="E4" s="274"/>
      <c r="F4" s="274"/>
      <c r="G4" s="274"/>
      <c r="H4" s="274"/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4"/>
      <c r="U4" s="274"/>
      <c r="V4" s="274"/>
      <c r="W4" s="274"/>
      <c r="X4" s="274"/>
      <c r="Y4" s="274"/>
      <c r="Z4" s="274"/>
      <c r="AA4" s="274"/>
      <c r="AB4" s="274"/>
      <c r="AC4" s="274"/>
      <c r="AD4" s="274"/>
      <c r="AE4" s="274"/>
      <c r="AF4" s="274"/>
      <c r="AG4" s="274"/>
      <c r="AH4" s="274"/>
      <c r="AI4" s="274"/>
      <c r="AJ4" s="274"/>
      <c r="AK4" s="7"/>
      <c r="AL4" s="7"/>
      <c r="AM4" s="7"/>
      <c r="AN4" s="7"/>
      <c r="AO4" s="7"/>
      <c r="AP4" s="7"/>
      <c r="AQ4" s="7"/>
    </row>
    <row r="5" spans="1:54" ht="15.5">
      <c r="A5" s="7"/>
      <c r="B5" s="273"/>
      <c r="C5" s="255"/>
      <c r="D5" s="274" t="s">
        <v>104</v>
      </c>
      <c r="E5" s="274"/>
      <c r="F5" s="274"/>
      <c r="G5" s="274"/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4"/>
      <c r="Y5" s="274"/>
      <c r="Z5" s="274"/>
      <c r="AA5" s="274"/>
      <c r="AB5" s="274"/>
      <c r="AC5" s="274"/>
      <c r="AD5" s="274"/>
      <c r="AE5" s="274"/>
      <c r="AF5" s="274"/>
      <c r="AG5" s="274"/>
      <c r="AH5" s="274"/>
      <c r="AI5" s="274"/>
      <c r="AJ5" s="274"/>
      <c r="AK5" s="7"/>
      <c r="AL5" s="7"/>
      <c r="AM5" s="7"/>
      <c r="AN5" s="7"/>
      <c r="AO5" s="7"/>
      <c r="AP5" s="7"/>
      <c r="AQ5" s="7"/>
    </row>
    <row r="6" spans="1:54" ht="16.399999999999999" customHeight="1">
      <c r="A6" s="7"/>
      <c r="B6" s="255" t="s">
        <v>2</v>
      </c>
      <c r="C6" s="255"/>
      <c r="D6" s="274" t="s">
        <v>3</v>
      </c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7"/>
      <c r="AL6" s="7"/>
      <c r="AM6" s="7"/>
      <c r="AN6" s="7"/>
      <c r="AO6" s="7"/>
      <c r="AP6" s="7"/>
      <c r="AQ6" s="7"/>
    </row>
    <row r="7" spans="1:54" ht="14.25" customHeight="1">
      <c r="A7" s="5"/>
      <c r="B7" s="255" t="s">
        <v>4</v>
      </c>
      <c r="C7" s="255"/>
      <c r="D7" s="274" t="s">
        <v>5</v>
      </c>
      <c r="E7" s="274"/>
      <c r="F7" s="274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6"/>
      <c r="AL7" s="6"/>
      <c r="AM7" s="6"/>
      <c r="AN7" s="6"/>
      <c r="AO7" s="6"/>
      <c r="AP7" s="6"/>
      <c r="AQ7" s="6"/>
    </row>
    <row r="8" spans="1:54" ht="18.75" customHeight="1" thickBot="1">
      <c r="A8" s="5"/>
      <c r="B8" s="94" t="s">
        <v>6</v>
      </c>
      <c r="C8" s="94"/>
      <c r="D8" s="277" t="s">
        <v>152</v>
      </c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96"/>
      <c r="AD8" s="96"/>
      <c r="AE8" s="96"/>
      <c r="AF8" s="96"/>
      <c r="AG8" s="96"/>
      <c r="AH8" s="96"/>
      <c r="AI8" s="96"/>
      <c r="AJ8" s="96"/>
      <c r="AK8" s="8"/>
      <c r="AL8" s="8"/>
      <c r="AM8" s="8"/>
      <c r="AN8" s="8"/>
      <c r="AO8" s="8"/>
      <c r="AP8" s="8"/>
      <c r="AQ8" s="8"/>
    </row>
    <row r="9" spans="1:54" ht="18.75" customHeight="1" thickBot="1">
      <c r="A9" s="278" t="s">
        <v>8</v>
      </c>
      <c r="B9" s="279" t="s">
        <v>9</v>
      </c>
      <c r="C9" s="266" t="s">
        <v>133</v>
      </c>
      <c r="D9" s="280" t="s">
        <v>10</v>
      </c>
      <c r="E9" s="281" t="s">
        <v>11</v>
      </c>
      <c r="F9" s="281"/>
      <c r="G9" s="281"/>
      <c r="H9" s="281"/>
      <c r="I9" s="281"/>
      <c r="J9" s="281"/>
      <c r="K9" s="281"/>
      <c r="L9" s="282" t="s">
        <v>12</v>
      </c>
      <c r="M9" s="282"/>
      <c r="N9" s="282"/>
      <c r="O9" s="282"/>
      <c r="P9" s="282"/>
      <c r="Q9" s="282"/>
      <c r="R9" s="282"/>
      <c r="S9" s="282"/>
      <c r="T9" s="282"/>
      <c r="U9" s="282"/>
      <c r="V9" s="282"/>
      <c r="W9" s="282"/>
      <c r="X9" s="282"/>
      <c r="Y9" s="282"/>
      <c r="Z9" s="282"/>
      <c r="AA9" s="282"/>
      <c r="AB9" s="282" t="s">
        <v>13</v>
      </c>
      <c r="AC9" s="282"/>
      <c r="AD9" s="282"/>
      <c r="AE9" s="282"/>
      <c r="AF9" s="282"/>
      <c r="AG9" s="282"/>
      <c r="AH9" s="282"/>
      <c r="AI9" s="282"/>
      <c r="AJ9" s="282"/>
      <c r="AK9" s="282"/>
      <c r="AL9" s="282"/>
      <c r="AM9" s="282"/>
      <c r="AN9" s="282"/>
      <c r="AO9" s="282"/>
      <c r="AP9" s="282"/>
      <c r="AQ9" s="282"/>
    </row>
    <row r="10" spans="1:54" ht="15" customHeight="1" thickBot="1">
      <c r="A10" s="278"/>
      <c r="B10" s="279"/>
      <c r="C10" s="267"/>
      <c r="D10" s="280"/>
      <c r="E10" s="283" t="s">
        <v>14</v>
      </c>
      <c r="F10" s="284" t="s">
        <v>15</v>
      </c>
      <c r="G10" s="284"/>
      <c r="H10" s="284"/>
      <c r="I10" s="284"/>
      <c r="J10" s="284"/>
      <c r="K10" s="284"/>
      <c r="L10" s="285">
        <v>1</v>
      </c>
      <c r="M10" s="285"/>
      <c r="N10" s="285"/>
      <c r="O10" s="285"/>
      <c r="P10" s="285"/>
      <c r="Q10" s="285"/>
      <c r="R10" s="285"/>
      <c r="S10" s="285"/>
      <c r="T10" s="285">
        <v>2</v>
      </c>
      <c r="U10" s="285"/>
      <c r="V10" s="285"/>
      <c r="W10" s="285"/>
      <c r="X10" s="285"/>
      <c r="Y10" s="285"/>
      <c r="Z10" s="285"/>
      <c r="AA10" s="285"/>
      <c r="AB10" s="286">
        <v>3</v>
      </c>
      <c r="AC10" s="286"/>
      <c r="AD10" s="286"/>
      <c r="AE10" s="286"/>
      <c r="AF10" s="286"/>
      <c r="AG10" s="286"/>
      <c r="AH10" s="254"/>
      <c r="AI10" s="254"/>
      <c r="AJ10" s="282">
        <v>4</v>
      </c>
      <c r="AK10" s="282"/>
      <c r="AL10" s="282"/>
      <c r="AM10" s="282"/>
      <c r="AN10" s="282"/>
      <c r="AO10" s="282"/>
      <c r="AP10" s="282"/>
      <c r="AQ10" s="282"/>
    </row>
    <row r="11" spans="1:54" ht="72.75" customHeight="1" thickBot="1">
      <c r="A11" s="278"/>
      <c r="B11" s="279"/>
      <c r="C11" s="268"/>
      <c r="D11" s="280"/>
      <c r="E11" s="283"/>
      <c r="F11" s="9" t="s">
        <v>16</v>
      </c>
      <c r="G11" s="10" t="s">
        <v>17</v>
      </c>
      <c r="H11" s="10" t="s">
        <v>18</v>
      </c>
      <c r="I11" s="10" t="s">
        <v>19</v>
      </c>
      <c r="J11" s="10" t="s">
        <v>109</v>
      </c>
      <c r="K11" s="10" t="s">
        <v>20</v>
      </c>
      <c r="L11" s="256" t="s">
        <v>16</v>
      </c>
      <c r="M11" s="11" t="s">
        <v>17</v>
      </c>
      <c r="N11" s="12" t="s">
        <v>18</v>
      </c>
      <c r="O11" s="12" t="s">
        <v>19</v>
      </c>
      <c r="P11" s="257" t="s">
        <v>109</v>
      </c>
      <c r="Q11" s="257" t="s">
        <v>20</v>
      </c>
      <c r="R11" s="13" t="s">
        <v>21</v>
      </c>
      <c r="S11" s="14" t="s">
        <v>10</v>
      </c>
      <c r="T11" s="256" t="s">
        <v>16</v>
      </c>
      <c r="U11" s="11" t="s">
        <v>17</v>
      </c>
      <c r="V11" s="12" t="s">
        <v>18</v>
      </c>
      <c r="W11" s="12" t="s">
        <v>19</v>
      </c>
      <c r="X11" s="257" t="s">
        <v>109</v>
      </c>
      <c r="Y11" s="257" t="s">
        <v>20</v>
      </c>
      <c r="Z11" s="13" t="s">
        <v>21</v>
      </c>
      <c r="AA11" s="258" t="s">
        <v>10</v>
      </c>
      <c r="AB11" s="256" t="s">
        <v>16</v>
      </c>
      <c r="AC11" s="11" t="s">
        <v>17</v>
      </c>
      <c r="AD11" s="12" t="s">
        <v>18</v>
      </c>
      <c r="AE11" s="12" t="s">
        <v>19</v>
      </c>
      <c r="AF11" s="257" t="s">
        <v>109</v>
      </c>
      <c r="AG11" s="257" t="s">
        <v>20</v>
      </c>
      <c r="AH11" s="13" t="s">
        <v>21</v>
      </c>
      <c r="AI11" s="258" t="s">
        <v>10</v>
      </c>
      <c r="AJ11" s="256" t="s">
        <v>16</v>
      </c>
      <c r="AK11" s="12" t="s">
        <v>17</v>
      </c>
      <c r="AL11" s="12" t="s">
        <v>18</v>
      </c>
      <c r="AM11" s="12" t="s">
        <v>19</v>
      </c>
      <c r="AN11" s="12" t="s">
        <v>109</v>
      </c>
      <c r="AO11" s="12" t="s">
        <v>20</v>
      </c>
      <c r="AP11" s="13" t="s">
        <v>21</v>
      </c>
      <c r="AQ11" s="258" t="s">
        <v>10</v>
      </c>
    </row>
    <row r="12" spans="1:54" ht="18" customHeight="1">
      <c r="A12" s="275" t="s">
        <v>22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  <c r="O12" s="275"/>
      <c r="P12" s="275"/>
      <c r="Q12" s="275"/>
      <c r="R12" s="275"/>
      <c r="S12" s="275"/>
      <c r="T12" s="275"/>
      <c r="U12" s="275"/>
      <c r="V12" s="275"/>
      <c r="W12" s="275"/>
      <c r="X12" s="275"/>
      <c r="Y12" s="275"/>
      <c r="Z12" s="275"/>
      <c r="AA12" s="275"/>
      <c r="AB12" s="275"/>
      <c r="AC12" s="275"/>
      <c r="AD12" s="275"/>
      <c r="AE12" s="275"/>
      <c r="AF12" s="275"/>
      <c r="AG12" s="275"/>
      <c r="AH12" s="275"/>
      <c r="AI12" s="275"/>
      <c r="AJ12" s="275"/>
      <c r="AK12" s="275"/>
      <c r="AL12" s="275"/>
      <c r="AM12" s="275"/>
      <c r="AN12" s="275"/>
      <c r="AO12" s="275"/>
      <c r="AP12" s="275"/>
      <c r="AQ12" s="276"/>
    </row>
    <row r="13" spans="1:54" s="31" customFormat="1" ht="15.5">
      <c r="A13" s="15" t="s">
        <v>23</v>
      </c>
      <c r="B13" s="16" t="s">
        <v>113</v>
      </c>
      <c r="C13" s="16" t="s">
        <v>110</v>
      </c>
      <c r="D13" s="17">
        <f>SUM(S13,AA13,AI13,AQ13)</f>
        <v>1</v>
      </c>
      <c r="E13" s="18">
        <f>SUM(F13:K13)</f>
        <v>9</v>
      </c>
      <c r="F13" s="19">
        <f t="shared" ref="F13:K28" si="0">SUM(L13,T13,AB13,AJ13)</f>
        <v>9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0">
        <f t="shared" si="0"/>
        <v>0</v>
      </c>
      <c r="L13" s="21">
        <v>9</v>
      </c>
      <c r="M13" s="19"/>
      <c r="N13" s="20"/>
      <c r="O13" s="20"/>
      <c r="P13" s="20"/>
      <c r="Q13" s="20"/>
      <c r="R13" s="19" t="s">
        <v>24</v>
      </c>
      <c r="S13" s="22">
        <v>1</v>
      </c>
      <c r="T13" s="21"/>
      <c r="U13" s="19"/>
      <c r="V13" s="20"/>
      <c r="W13" s="20"/>
      <c r="X13" s="20"/>
      <c r="Y13" s="19"/>
      <c r="Z13" s="23"/>
      <c r="AA13" s="24"/>
      <c r="AB13" s="23"/>
      <c r="AC13" s="19"/>
      <c r="AD13" s="20"/>
      <c r="AE13" s="20"/>
      <c r="AF13" s="20"/>
      <c r="AG13" s="19"/>
      <c r="AH13" s="19"/>
      <c r="AI13" s="22"/>
      <c r="AJ13" s="25"/>
      <c r="AK13" s="26"/>
      <c r="AL13" s="27"/>
      <c r="AM13" s="27"/>
      <c r="AN13" s="27"/>
      <c r="AO13" s="28"/>
      <c r="AP13" s="29"/>
      <c r="AQ13" s="30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</row>
    <row r="14" spans="1:54" s="31" customFormat="1" ht="15.5">
      <c r="A14" s="15" t="s">
        <v>25</v>
      </c>
      <c r="B14" s="32" t="s">
        <v>114</v>
      </c>
      <c r="C14" s="32" t="s">
        <v>111</v>
      </c>
      <c r="D14" s="17">
        <f t="shared" ref="D14:D29" si="1">SUM(S14,AA14,AI14,AQ14)</f>
        <v>3</v>
      </c>
      <c r="E14" s="18">
        <f t="shared" ref="E14:E30" si="2">SUM(F14:K14)</f>
        <v>18</v>
      </c>
      <c r="F14" s="19">
        <f t="shared" si="0"/>
        <v>9</v>
      </c>
      <c r="G14" s="20">
        <f t="shared" si="0"/>
        <v>9</v>
      </c>
      <c r="H14" s="20">
        <f t="shared" si="0"/>
        <v>0</v>
      </c>
      <c r="I14" s="20">
        <f t="shared" si="0"/>
        <v>0</v>
      </c>
      <c r="J14" s="20">
        <f t="shared" si="0"/>
        <v>0</v>
      </c>
      <c r="K14" s="20">
        <f t="shared" si="0"/>
        <v>0</v>
      </c>
      <c r="L14" s="34">
        <v>9</v>
      </c>
      <c r="M14" s="33">
        <v>9</v>
      </c>
      <c r="N14" s="33"/>
      <c r="O14" s="33"/>
      <c r="P14" s="33"/>
      <c r="Q14" s="33"/>
      <c r="R14" s="35" t="s">
        <v>26</v>
      </c>
      <c r="S14" s="36">
        <v>3</v>
      </c>
      <c r="T14" s="34"/>
      <c r="U14" s="37"/>
      <c r="V14" s="37"/>
      <c r="W14" s="37"/>
      <c r="X14" s="37"/>
      <c r="Y14" s="37"/>
      <c r="Z14" s="38"/>
      <c r="AA14" s="39"/>
      <c r="AB14" s="40"/>
      <c r="AC14" s="33"/>
      <c r="AD14" s="33"/>
      <c r="AE14" s="33"/>
      <c r="AF14" s="33"/>
      <c r="AG14" s="35"/>
      <c r="AH14" s="35"/>
      <c r="AI14" s="36"/>
      <c r="AJ14" s="41"/>
      <c r="AK14" s="42"/>
      <c r="AL14" s="42"/>
      <c r="AM14" s="42"/>
      <c r="AN14" s="42"/>
      <c r="AO14" s="28"/>
      <c r="AP14" s="29"/>
      <c r="AQ14" s="30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</row>
    <row r="15" spans="1:54" s="31" customFormat="1" ht="15.5">
      <c r="A15" s="15" t="s">
        <v>27</v>
      </c>
      <c r="B15" s="43" t="s">
        <v>115</v>
      </c>
      <c r="C15" s="43" t="s">
        <v>110</v>
      </c>
      <c r="D15" s="17">
        <f t="shared" si="1"/>
        <v>3</v>
      </c>
      <c r="E15" s="18">
        <f t="shared" si="2"/>
        <v>18</v>
      </c>
      <c r="F15" s="19">
        <f t="shared" si="0"/>
        <v>9</v>
      </c>
      <c r="G15" s="20">
        <f t="shared" si="0"/>
        <v>9</v>
      </c>
      <c r="H15" s="20">
        <f t="shared" si="0"/>
        <v>0</v>
      </c>
      <c r="I15" s="20">
        <f t="shared" si="0"/>
        <v>0</v>
      </c>
      <c r="J15" s="20">
        <f t="shared" si="0"/>
        <v>0</v>
      </c>
      <c r="K15" s="20">
        <f t="shared" si="0"/>
        <v>0</v>
      </c>
      <c r="L15" s="34">
        <v>9</v>
      </c>
      <c r="M15" s="33">
        <v>9</v>
      </c>
      <c r="N15" s="33"/>
      <c r="O15" s="33"/>
      <c r="P15" s="33"/>
      <c r="Q15" s="33"/>
      <c r="R15" s="35" t="s">
        <v>26</v>
      </c>
      <c r="S15" s="36">
        <v>3</v>
      </c>
      <c r="T15" s="34"/>
      <c r="U15" s="37"/>
      <c r="V15" s="37"/>
      <c r="W15" s="37"/>
      <c r="X15" s="37"/>
      <c r="Y15" s="37"/>
      <c r="Z15" s="38"/>
      <c r="AA15" s="39"/>
      <c r="AB15" s="40"/>
      <c r="AC15" s="33"/>
      <c r="AD15" s="33"/>
      <c r="AE15" s="33"/>
      <c r="AF15" s="33"/>
      <c r="AG15" s="35"/>
      <c r="AH15" s="35"/>
      <c r="AI15" s="36"/>
      <c r="AJ15" s="41"/>
      <c r="AK15" s="42"/>
      <c r="AL15" s="42"/>
      <c r="AM15" s="42"/>
      <c r="AN15" s="42"/>
      <c r="AO15" s="28"/>
      <c r="AP15" s="29"/>
      <c r="AQ15" s="30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</row>
    <row r="16" spans="1:54" s="31" customFormat="1" ht="15.5">
      <c r="A16" s="15" t="s">
        <v>28</v>
      </c>
      <c r="B16" s="43" t="s">
        <v>116</v>
      </c>
      <c r="C16" s="43" t="s">
        <v>111</v>
      </c>
      <c r="D16" s="17">
        <f t="shared" si="1"/>
        <v>2</v>
      </c>
      <c r="E16" s="18">
        <f t="shared" si="2"/>
        <v>18</v>
      </c>
      <c r="F16" s="19">
        <f t="shared" si="0"/>
        <v>18</v>
      </c>
      <c r="G16" s="20">
        <f t="shared" si="0"/>
        <v>0</v>
      </c>
      <c r="H16" s="20">
        <f t="shared" si="0"/>
        <v>0</v>
      </c>
      <c r="I16" s="20">
        <f t="shared" si="0"/>
        <v>0</v>
      </c>
      <c r="J16" s="20">
        <f t="shared" si="0"/>
        <v>0</v>
      </c>
      <c r="K16" s="20">
        <f t="shared" si="0"/>
        <v>0</v>
      </c>
      <c r="L16" s="34">
        <v>18</v>
      </c>
      <c r="M16" s="33"/>
      <c r="N16" s="33"/>
      <c r="O16" s="33"/>
      <c r="P16" s="33"/>
      <c r="Q16" s="33"/>
      <c r="R16" s="35" t="s">
        <v>24</v>
      </c>
      <c r="S16" s="36">
        <v>2</v>
      </c>
      <c r="T16" s="34"/>
      <c r="U16" s="33"/>
      <c r="V16" s="33"/>
      <c r="W16" s="33"/>
      <c r="X16" s="33"/>
      <c r="Y16" s="37"/>
      <c r="Z16" s="38"/>
      <c r="AA16" s="39"/>
      <c r="AB16" s="40"/>
      <c r="AC16" s="33"/>
      <c r="AD16" s="33"/>
      <c r="AE16" s="33"/>
      <c r="AF16" s="33"/>
      <c r="AG16" s="35"/>
      <c r="AH16" s="35"/>
      <c r="AI16" s="36"/>
      <c r="AJ16" s="41"/>
      <c r="AK16" s="42"/>
      <c r="AL16" s="42"/>
      <c r="AM16" s="42"/>
      <c r="AN16" s="42"/>
      <c r="AO16" s="28"/>
      <c r="AP16" s="29"/>
      <c r="AQ16" s="30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</row>
    <row r="17" spans="1:54" s="31" customFormat="1" ht="15.5">
      <c r="A17" s="15" t="s">
        <v>29</v>
      </c>
      <c r="B17" s="43" t="s">
        <v>117</v>
      </c>
      <c r="C17" s="43" t="s">
        <v>111</v>
      </c>
      <c r="D17" s="17">
        <v>4</v>
      </c>
      <c r="E17" s="18">
        <f t="shared" si="2"/>
        <v>27</v>
      </c>
      <c r="F17" s="19">
        <f t="shared" si="0"/>
        <v>9</v>
      </c>
      <c r="G17" s="20">
        <f t="shared" si="0"/>
        <v>18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  <c r="L17" s="34">
        <v>9</v>
      </c>
      <c r="M17" s="33">
        <v>18</v>
      </c>
      <c r="N17" s="33"/>
      <c r="O17" s="33"/>
      <c r="P17" s="33"/>
      <c r="Q17" s="33"/>
      <c r="R17" s="35" t="s">
        <v>26</v>
      </c>
      <c r="S17" s="36">
        <v>4</v>
      </c>
      <c r="T17" s="34"/>
      <c r="U17" s="33"/>
      <c r="V17" s="33"/>
      <c r="W17" s="33"/>
      <c r="X17" s="33"/>
      <c r="Y17" s="37"/>
      <c r="Z17" s="38"/>
      <c r="AA17" s="39"/>
      <c r="AB17" s="40"/>
      <c r="AC17" s="33"/>
      <c r="AD17" s="33"/>
      <c r="AE17" s="33"/>
      <c r="AF17" s="33"/>
      <c r="AG17" s="35"/>
      <c r="AH17" s="35"/>
      <c r="AI17" s="36"/>
      <c r="AJ17" s="41"/>
      <c r="AK17" s="42"/>
      <c r="AL17" s="42"/>
      <c r="AM17" s="42"/>
      <c r="AN17" s="42"/>
      <c r="AO17" s="28"/>
      <c r="AP17" s="29"/>
      <c r="AQ17" s="30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</row>
    <row r="18" spans="1:54" s="31" customFormat="1" ht="18" customHeight="1">
      <c r="A18" s="15" t="s">
        <v>30</v>
      </c>
      <c r="B18" s="43" t="s">
        <v>118</v>
      </c>
      <c r="C18" s="43" t="s">
        <v>111</v>
      </c>
      <c r="D18" s="17">
        <f t="shared" si="1"/>
        <v>2</v>
      </c>
      <c r="E18" s="18">
        <f t="shared" si="2"/>
        <v>18</v>
      </c>
      <c r="F18" s="19">
        <f t="shared" si="0"/>
        <v>18</v>
      </c>
      <c r="G18" s="20">
        <f t="shared" si="0"/>
        <v>0</v>
      </c>
      <c r="H18" s="20">
        <f t="shared" si="0"/>
        <v>0</v>
      </c>
      <c r="I18" s="20">
        <f t="shared" si="0"/>
        <v>0</v>
      </c>
      <c r="J18" s="20">
        <f t="shared" si="0"/>
        <v>0</v>
      </c>
      <c r="K18" s="20">
        <f t="shared" si="0"/>
        <v>0</v>
      </c>
      <c r="L18" s="34">
        <v>18</v>
      </c>
      <c r="M18" s="33"/>
      <c r="N18" s="33"/>
      <c r="O18" s="33"/>
      <c r="P18" s="33"/>
      <c r="Q18" s="33"/>
      <c r="R18" s="37" t="s">
        <v>24</v>
      </c>
      <c r="S18" s="36">
        <v>2</v>
      </c>
      <c r="T18" s="34"/>
      <c r="U18" s="33"/>
      <c r="V18" s="33"/>
      <c r="W18" s="33"/>
      <c r="X18" s="33"/>
      <c r="Y18" s="37"/>
      <c r="Z18" s="38"/>
      <c r="AA18" s="39"/>
      <c r="AB18" s="40"/>
      <c r="AC18" s="33"/>
      <c r="AD18" s="33"/>
      <c r="AE18" s="33"/>
      <c r="AF18" s="33"/>
      <c r="AG18" s="35"/>
      <c r="AH18" s="35"/>
      <c r="AI18" s="36"/>
      <c r="AJ18" s="41"/>
      <c r="AK18" s="42"/>
      <c r="AL18" s="42"/>
      <c r="AM18" s="42"/>
      <c r="AN18" s="42"/>
      <c r="AO18" s="28"/>
      <c r="AP18" s="29"/>
      <c r="AQ18" s="30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</row>
    <row r="19" spans="1:54" s="31" customFormat="1" ht="18" customHeight="1">
      <c r="A19" s="15" t="s">
        <v>31</v>
      </c>
      <c r="B19" s="43" t="s">
        <v>119</v>
      </c>
      <c r="C19" s="43" t="s">
        <v>111</v>
      </c>
      <c r="D19" s="17">
        <f t="shared" si="1"/>
        <v>1</v>
      </c>
      <c r="E19" s="18">
        <f t="shared" si="2"/>
        <v>9</v>
      </c>
      <c r="F19" s="19">
        <f t="shared" si="0"/>
        <v>9</v>
      </c>
      <c r="G19" s="20">
        <f t="shared" si="0"/>
        <v>0</v>
      </c>
      <c r="H19" s="20">
        <f t="shared" si="0"/>
        <v>0</v>
      </c>
      <c r="I19" s="20">
        <f t="shared" si="0"/>
        <v>0</v>
      </c>
      <c r="J19" s="20">
        <f t="shared" si="0"/>
        <v>0</v>
      </c>
      <c r="K19" s="20">
        <f t="shared" si="0"/>
        <v>0</v>
      </c>
      <c r="L19" s="34"/>
      <c r="M19" s="33"/>
      <c r="N19" s="33"/>
      <c r="O19" s="33"/>
      <c r="P19" s="33"/>
      <c r="Q19" s="33"/>
      <c r="R19" s="35"/>
      <c r="S19" s="36"/>
      <c r="T19" s="34"/>
      <c r="U19" s="33"/>
      <c r="V19" s="33"/>
      <c r="W19" s="33"/>
      <c r="X19" s="33"/>
      <c r="Y19" s="37"/>
      <c r="Z19" s="38"/>
      <c r="AA19" s="39"/>
      <c r="AB19" s="40"/>
      <c r="AC19" s="33"/>
      <c r="AD19" s="33"/>
      <c r="AE19" s="33"/>
      <c r="AF19" s="33"/>
      <c r="AG19" s="35"/>
      <c r="AH19" s="35"/>
      <c r="AI19" s="36"/>
      <c r="AJ19" s="41">
        <v>9</v>
      </c>
      <c r="AK19" s="42"/>
      <c r="AL19" s="42"/>
      <c r="AM19" s="42"/>
      <c r="AN19" s="42"/>
      <c r="AO19" s="28"/>
      <c r="AP19" s="29" t="s">
        <v>24</v>
      </c>
      <c r="AQ19" s="30">
        <v>1</v>
      </c>
      <c r="AR19" s="243"/>
      <c r="AS19" s="243"/>
      <c r="AT19" s="243"/>
      <c r="AU19" s="243"/>
      <c r="AV19" s="243"/>
      <c r="AW19" s="243"/>
      <c r="AX19" s="243"/>
      <c r="AY19" s="243"/>
      <c r="AZ19" s="243"/>
      <c r="BA19" s="243"/>
      <c r="BB19" s="243"/>
    </row>
    <row r="20" spans="1:54" s="31" customFormat="1" ht="18" customHeight="1">
      <c r="A20" s="15" t="s">
        <v>32</v>
      </c>
      <c r="B20" s="43" t="s">
        <v>153</v>
      </c>
      <c r="C20" s="43"/>
      <c r="D20" s="17">
        <v>2</v>
      </c>
      <c r="E20" s="18">
        <f t="shared" si="2"/>
        <v>9</v>
      </c>
      <c r="F20" s="19">
        <v>0</v>
      </c>
      <c r="G20" s="20">
        <f t="shared" si="0"/>
        <v>9</v>
      </c>
      <c r="H20" s="20">
        <v>0</v>
      </c>
      <c r="I20" s="20">
        <v>0</v>
      </c>
      <c r="J20" s="20">
        <v>0</v>
      </c>
      <c r="K20" s="20">
        <v>0</v>
      </c>
      <c r="L20" s="34"/>
      <c r="M20" s="33"/>
      <c r="N20" s="33"/>
      <c r="O20" s="33"/>
      <c r="P20" s="33"/>
      <c r="Q20" s="33"/>
      <c r="R20" s="35"/>
      <c r="S20" s="36"/>
      <c r="T20" s="34"/>
      <c r="U20" s="33"/>
      <c r="V20" s="33"/>
      <c r="W20" s="33"/>
      <c r="X20" s="33"/>
      <c r="Y20" s="35"/>
      <c r="Z20" s="45"/>
      <c r="AA20" s="224"/>
      <c r="AB20" s="40"/>
      <c r="AC20" s="33">
        <v>9</v>
      </c>
      <c r="AD20" s="33"/>
      <c r="AE20" s="33"/>
      <c r="AF20" s="33"/>
      <c r="AG20" s="35"/>
      <c r="AH20" s="45" t="s">
        <v>24</v>
      </c>
      <c r="AI20" s="36">
        <v>2</v>
      </c>
      <c r="AJ20" s="41"/>
      <c r="AK20" s="42"/>
      <c r="AL20" s="42"/>
      <c r="AM20" s="42"/>
      <c r="AN20" s="42"/>
      <c r="AO20" s="28"/>
      <c r="AP20" s="29"/>
      <c r="AQ20" s="30"/>
      <c r="AR20" s="243"/>
      <c r="AS20" s="243"/>
      <c r="AT20" s="243"/>
      <c r="AU20" s="243"/>
      <c r="AV20" s="243"/>
      <c r="AW20" s="243"/>
      <c r="AX20" s="243"/>
      <c r="AY20" s="243"/>
      <c r="AZ20" s="243"/>
      <c r="BA20" s="243"/>
      <c r="BB20" s="243"/>
    </row>
    <row r="21" spans="1:54" s="31" customFormat="1" ht="32.25" customHeight="1">
      <c r="A21" s="15" t="s">
        <v>33</v>
      </c>
      <c r="B21" s="43" t="s">
        <v>126</v>
      </c>
      <c r="C21" s="43" t="s">
        <v>111</v>
      </c>
      <c r="D21" s="17">
        <f t="shared" si="1"/>
        <v>4</v>
      </c>
      <c r="E21" s="18">
        <f t="shared" si="2"/>
        <v>27</v>
      </c>
      <c r="F21" s="19">
        <f t="shared" si="0"/>
        <v>9</v>
      </c>
      <c r="G21" s="20">
        <f t="shared" si="0"/>
        <v>18</v>
      </c>
      <c r="H21" s="20">
        <f t="shared" si="0"/>
        <v>0</v>
      </c>
      <c r="I21" s="20">
        <f t="shared" si="0"/>
        <v>0</v>
      </c>
      <c r="J21" s="20">
        <f t="shared" si="0"/>
        <v>0</v>
      </c>
      <c r="K21" s="20">
        <f t="shared" si="0"/>
        <v>0</v>
      </c>
      <c r="L21" s="34"/>
      <c r="M21" s="33"/>
      <c r="N21" s="33"/>
      <c r="O21" s="33"/>
      <c r="P21" s="33"/>
      <c r="Q21" s="33"/>
      <c r="R21" s="35"/>
      <c r="S21" s="36"/>
      <c r="T21" s="34">
        <v>9</v>
      </c>
      <c r="U21" s="47">
        <v>18</v>
      </c>
      <c r="V21" s="47"/>
      <c r="W21" s="47"/>
      <c r="X21" s="47"/>
      <c r="Y21" s="48"/>
      <c r="Z21" s="48" t="s">
        <v>26</v>
      </c>
      <c r="AA21" s="36">
        <v>4</v>
      </c>
      <c r="AB21" s="34"/>
      <c r="AC21" s="33"/>
      <c r="AD21" s="33"/>
      <c r="AE21" s="33" t="s">
        <v>36</v>
      </c>
      <c r="AF21" s="33"/>
      <c r="AG21" s="37"/>
      <c r="AH21" s="38"/>
      <c r="AI21" s="39"/>
      <c r="AJ21" s="41"/>
      <c r="AK21" s="42"/>
      <c r="AL21" s="42"/>
      <c r="AM21" s="42"/>
      <c r="AN21" s="42"/>
      <c r="AO21" s="28"/>
      <c r="AP21" s="29"/>
      <c r="AQ21" s="30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</row>
    <row r="22" spans="1:54" s="31" customFormat="1" ht="31">
      <c r="A22" s="15" t="s">
        <v>34</v>
      </c>
      <c r="B22" s="43" t="s">
        <v>120</v>
      </c>
      <c r="C22" s="43" t="s">
        <v>111</v>
      </c>
      <c r="D22" s="17">
        <f t="shared" si="1"/>
        <v>4</v>
      </c>
      <c r="E22" s="18">
        <f t="shared" si="2"/>
        <v>27</v>
      </c>
      <c r="F22" s="19">
        <f t="shared" si="0"/>
        <v>9</v>
      </c>
      <c r="G22" s="20">
        <f t="shared" si="0"/>
        <v>18</v>
      </c>
      <c r="H22" s="20">
        <f t="shared" si="0"/>
        <v>0</v>
      </c>
      <c r="I22" s="20">
        <f t="shared" si="0"/>
        <v>0</v>
      </c>
      <c r="J22" s="20">
        <f t="shared" si="0"/>
        <v>0</v>
      </c>
      <c r="K22" s="20">
        <f t="shared" si="0"/>
        <v>0</v>
      </c>
      <c r="L22" s="34"/>
      <c r="M22" s="33"/>
      <c r="N22" s="33"/>
      <c r="O22" s="33"/>
      <c r="P22" s="33"/>
      <c r="Q22" s="33"/>
      <c r="R22" s="35"/>
      <c r="S22" s="36"/>
      <c r="T22" s="34">
        <v>9</v>
      </c>
      <c r="U22" s="47">
        <v>18</v>
      </c>
      <c r="V22" s="47"/>
      <c r="W22" s="47"/>
      <c r="X22" s="47"/>
      <c r="Y22" s="48"/>
      <c r="Z22" s="48" t="s">
        <v>26</v>
      </c>
      <c r="AA22" s="36">
        <v>4</v>
      </c>
      <c r="AB22" s="34"/>
      <c r="AC22" s="33"/>
      <c r="AD22" s="33"/>
      <c r="AE22" s="33"/>
      <c r="AF22" s="33"/>
      <c r="AG22" s="37"/>
      <c r="AH22" s="38"/>
      <c r="AI22" s="39"/>
      <c r="AJ22" s="41"/>
      <c r="AK22" s="42"/>
      <c r="AL22" s="42"/>
      <c r="AM22" s="42"/>
      <c r="AN22" s="42"/>
      <c r="AO22" s="28"/>
      <c r="AP22" s="29"/>
      <c r="AQ22" s="30"/>
      <c r="AR22" s="243"/>
      <c r="AS22" s="243"/>
      <c r="AT22" s="243"/>
      <c r="AU22" s="243"/>
      <c r="AV22" s="243"/>
      <c r="AW22" s="243"/>
      <c r="AX22" s="243"/>
      <c r="AY22" s="243"/>
      <c r="AZ22" s="243"/>
      <c r="BA22" s="243"/>
      <c r="BB22" s="243"/>
    </row>
    <row r="23" spans="1:54" s="31" customFormat="1" ht="18" customHeight="1">
      <c r="A23" s="15" t="s">
        <v>35</v>
      </c>
      <c r="B23" s="49" t="s">
        <v>39</v>
      </c>
      <c r="C23" s="49"/>
      <c r="D23" s="17">
        <f t="shared" si="1"/>
        <v>3</v>
      </c>
      <c r="E23" s="18">
        <f t="shared" si="2"/>
        <v>18</v>
      </c>
      <c r="F23" s="19">
        <f t="shared" si="0"/>
        <v>9</v>
      </c>
      <c r="G23" s="20">
        <f t="shared" si="0"/>
        <v>9</v>
      </c>
      <c r="H23" s="20">
        <f t="shared" si="0"/>
        <v>0</v>
      </c>
      <c r="I23" s="20">
        <f t="shared" si="0"/>
        <v>0</v>
      </c>
      <c r="J23" s="20">
        <f t="shared" si="0"/>
        <v>0</v>
      </c>
      <c r="K23" s="20">
        <f t="shared" si="0"/>
        <v>0</v>
      </c>
      <c r="L23" s="34">
        <v>9</v>
      </c>
      <c r="M23" s="33">
        <v>9</v>
      </c>
      <c r="N23" s="33"/>
      <c r="O23" s="33"/>
      <c r="P23" s="33"/>
      <c r="Q23" s="33"/>
      <c r="R23" s="35" t="s">
        <v>26</v>
      </c>
      <c r="S23" s="36">
        <v>3</v>
      </c>
      <c r="T23" s="34"/>
      <c r="U23" s="33"/>
      <c r="V23" s="33"/>
      <c r="W23" s="33"/>
      <c r="X23" s="33"/>
      <c r="Y23" s="35"/>
      <c r="Z23" s="35"/>
      <c r="AA23" s="36"/>
      <c r="AB23" s="34"/>
      <c r="AC23" s="33"/>
      <c r="AD23" s="33"/>
      <c r="AE23" s="33"/>
      <c r="AF23" s="33"/>
      <c r="AG23" s="35"/>
      <c r="AH23" s="45"/>
      <c r="AI23" s="39"/>
      <c r="AJ23" s="41"/>
      <c r="AK23" s="42"/>
      <c r="AL23" s="42"/>
      <c r="AM23" s="42"/>
      <c r="AN23" s="42"/>
      <c r="AO23" s="28"/>
      <c r="AP23" s="29"/>
      <c r="AQ23" s="30"/>
      <c r="AR23" s="243"/>
      <c r="AS23" s="243"/>
      <c r="AT23" s="243"/>
      <c r="AU23" s="243"/>
      <c r="AV23" s="243"/>
      <c r="AW23" s="243"/>
      <c r="AX23" s="243"/>
      <c r="AY23" s="243"/>
      <c r="AZ23" s="243"/>
      <c r="BA23" s="243"/>
      <c r="BB23" s="243"/>
    </row>
    <row r="24" spans="1:54" s="31" customFormat="1" ht="15.5">
      <c r="A24" s="15" t="s">
        <v>37</v>
      </c>
      <c r="B24" s="50" t="s">
        <v>122</v>
      </c>
      <c r="C24" s="50" t="s">
        <v>111</v>
      </c>
      <c r="D24" s="17">
        <f t="shared" si="1"/>
        <v>2</v>
      </c>
      <c r="E24" s="18">
        <f t="shared" si="2"/>
        <v>18</v>
      </c>
      <c r="F24" s="19">
        <f t="shared" si="0"/>
        <v>18</v>
      </c>
      <c r="G24" s="20">
        <f t="shared" si="0"/>
        <v>0</v>
      </c>
      <c r="H24" s="20">
        <f t="shared" si="0"/>
        <v>0</v>
      </c>
      <c r="I24" s="20">
        <f t="shared" si="0"/>
        <v>0</v>
      </c>
      <c r="J24" s="20">
        <f t="shared" si="0"/>
        <v>0</v>
      </c>
      <c r="K24" s="20">
        <f t="shared" si="0"/>
        <v>0</v>
      </c>
      <c r="L24" s="34"/>
      <c r="M24" s="33"/>
      <c r="N24" s="33"/>
      <c r="O24" s="33"/>
      <c r="P24" s="33"/>
      <c r="Q24" s="33"/>
      <c r="R24" s="35"/>
      <c r="S24" s="36"/>
      <c r="T24" s="34"/>
      <c r="U24" s="33"/>
      <c r="V24" s="33"/>
      <c r="W24" s="33"/>
      <c r="X24" s="33"/>
      <c r="Y24" s="35"/>
      <c r="Z24" s="35"/>
      <c r="AA24" s="36"/>
      <c r="AB24" s="34">
        <v>18</v>
      </c>
      <c r="AC24" s="33"/>
      <c r="AD24" s="33"/>
      <c r="AE24" s="33"/>
      <c r="AF24" s="33"/>
      <c r="AG24" s="37"/>
      <c r="AH24" s="38" t="s">
        <v>24</v>
      </c>
      <c r="AI24" s="39">
        <v>2</v>
      </c>
      <c r="AJ24" s="51"/>
      <c r="AK24" s="42"/>
      <c r="AL24" s="42"/>
      <c r="AM24" s="42"/>
      <c r="AN24" s="42"/>
      <c r="AO24" s="28"/>
      <c r="AP24" s="29"/>
      <c r="AQ24" s="30"/>
      <c r="AR24" s="243"/>
      <c r="AS24" s="243"/>
      <c r="AT24" s="243"/>
      <c r="AU24" s="243"/>
      <c r="AV24" s="243"/>
      <c r="AW24" s="243"/>
      <c r="AX24" s="243"/>
      <c r="AY24" s="243"/>
      <c r="AZ24" s="243"/>
      <c r="BA24" s="243"/>
      <c r="BB24" s="243"/>
    </row>
    <row r="25" spans="1:54" s="31" customFormat="1" ht="15.5">
      <c r="A25" s="15" t="s">
        <v>38</v>
      </c>
      <c r="B25" s="50" t="s">
        <v>144</v>
      </c>
      <c r="C25" s="50" t="s">
        <v>111</v>
      </c>
      <c r="D25" s="17">
        <v>1</v>
      </c>
      <c r="E25" s="18">
        <f t="shared" si="2"/>
        <v>9</v>
      </c>
      <c r="F25" s="19">
        <f t="shared" si="0"/>
        <v>9</v>
      </c>
      <c r="G25" s="20">
        <f t="shared" si="0"/>
        <v>0</v>
      </c>
      <c r="H25" s="20">
        <v>0</v>
      </c>
      <c r="I25" s="20">
        <v>0</v>
      </c>
      <c r="J25" s="20">
        <v>0</v>
      </c>
      <c r="K25" s="20">
        <v>0</v>
      </c>
      <c r="L25" s="34"/>
      <c r="M25" s="33"/>
      <c r="N25" s="33"/>
      <c r="O25" s="33"/>
      <c r="P25" s="33"/>
      <c r="Q25" s="33"/>
      <c r="R25" s="35"/>
      <c r="S25" s="36"/>
      <c r="T25" s="34">
        <v>9</v>
      </c>
      <c r="U25" s="33"/>
      <c r="V25" s="33"/>
      <c r="W25" s="33"/>
      <c r="X25" s="33"/>
      <c r="Y25" s="35"/>
      <c r="Z25" s="35" t="s">
        <v>24</v>
      </c>
      <c r="AA25" s="241">
        <v>1</v>
      </c>
      <c r="AB25" s="34"/>
      <c r="AC25" s="33"/>
      <c r="AD25" s="33"/>
      <c r="AE25" s="33"/>
      <c r="AF25" s="33"/>
      <c r="AG25" s="37"/>
      <c r="AH25" s="38"/>
      <c r="AI25" s="39"/>
      <c r="AJ25" s="51"/>
      <c r="AK25" s="42"/>
      <c r="AL25" s="42"/>
      <c r="AM25" s="42"/>
      <c r="AN25" s="42"/>
      <c r="AO25" s="28"/>
      <c r="AP25" s="29"/>
      <c r="AQ25" s="30"/>
      <c r="AR25" s="243"/>
      <c r="AS25" s="243"/>
      <c r="AT25" s="243"/>
      <c r="AU25" s="243"/>
      <c r="AV25" s="243"/>
      <c r="AW25" s="243"/>
      <c r="AX25" s="243"/>
      <c r="AY25" s="243"/>
      <c r="AZ25" s="243"/>
      <c r="BA25" s="243"/>
      <c r="BB25" s="243"/>
    </row>
    <row r="26" spans="1:54" s="31" customFormat="1" ht="15.5">
      <c r="A26" s="15" t="s">
        <v>40</v>
      </c>
      <c r="B26" s="52" t="s">
        <v>123</v>
      </c>
      <c r="C26" s="52" t="s">
        <v>111</v>
      </c>
      <c r="D26" s="17">
        <f t="shared" si="1"/>
        <v>2</v>
      </c>
      <c r="E26" s="18">
        <f t="shared" si="2"/>
        <v>18</v>
      </c>
      <c r="F26" s="19">
        <f t="shared" si="0"/>
        <v>18</v>
      </c>
      <c r="G26" s="20">
        <f t="shared" si="0"/>
        <v>0</v>
      </c>
      <c r="H26" s="20">
        <f t="shared" si="0"/>
        <v>0</v>
      </c>
      <c r="I26" s="20">
        <f t="shared" si="0"/>
        <v>0</v>
      </c>
      <c r="J26" s="20">
        <f t="shared" si="0"/>
        <v>0</v>
      </c>
      <c r="K26" s="20">
        <f t="shared" si="0"/>
        <v>0</v>
      </c>
      <c r="L26" s="34"/>
      <c r="M26" s="33"/>
      <c r="N26" s="33"/>
      <c r="O26" s="33"/>
      <c r="P26" s="33"/>
      <c r="Q26" s="33"/>
      <c r="R26" s="35"/>
      <c r="S26" s="36"/>
      <c r="T26" s="34">
        <v>18</v>
      </c>
      <c r="U26" s="33"/>
      <c r="V26" s="33"/>
      <c r="W26" s="33"/>
      <c r="X26" s="33"/>
      <c r="Y26" s="35"/>
      <c r="Z26" s="35" t="s">
        <v>24</v>
      </c>
      <c r="AA26" s="53">
        <v>2</v>
      </c>
      <c r="AB26" s="34"/>
      <c r="AC26" s="33"/>
      <c r="AD26" s="33"/>
      <c r="AE26" s="33"/>
      <c r="AF26" s="33"/>
      <c r="AG26" s="37"/>
      <c r="AH26" s="38"/>
      <c r="AI26" s="39"/>
      <c r="AJ26" s="51"/>
      <c r="AK26" s="42"/>
      <c r="AL26" s="42"/>
      <c r="AM26" s="42"/>
      <c r="AN26" s="42"/>
      <c r="AO26" s="28"/>
      <c r="AP26" s="29"/>
      <c r="AQ26" s="30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3"/>
    </row>
    <row r="27" spans="1:54" s="122" customFormat="1" ht="15.5">
      <c r="A27" s="15" t="s">
        <v>41</v>
      </c>
      <c r="B27" s="54" t="s">
        <v>121</v>
      </c>
      <c r="C27" s="54" t="s">
        <v>111</v>
      </c>
      <c r="D27" s="17">
        <v>2</v>
      </c>
      <c r="E27" s="18">
        <f t="shared" si="2"/>
        <v>9</v>
      </c>
      <c r="F27" s="19">
        <f t="shared" si="0"/>
        <v>0</v>
      </c>
      <c r="G27" s="20">
        <f t="shared" si="0"/>
        <v>9</v>
      </c>
      <c r="H27" s="20">
        <f t="shared" si="0"/>
        <v>0</v>
      </c>
      <c r="I27" s="20">
        <f t="shared" si="0"/>
        <v>0</v>
      </c>
      <c r="J27" s="20">
        <f t="shared" si="0"/>
        <v>0</v>
      </c>
      <c r="K27" s="20">
        <f t="shared" si="0"/>
        <v>0</v>
      </c>
      <c r="L27" s="34"/>
      <c r="M27" s="33"/>
      <c r="N27" s="33"/>
      <c r="O27" s="33"/>
      <c r="P27" s="33"/>
      <c r="Q27" s="33"/>
      <c r="R27" s="35"/>
      <c r="S27" s="36"/>
      <c r="T27" s="34"/>
      <c r="U27" s="33"/>
      <c r="V27" s="33"/>
      <c r="W27" s="33"/>
      <c r="X27" s="33"/>
      <c r="Y27" s="35"/>
      <c r="Z27" s="40"/>
      <c r="AA27" s="92"/>
      <c r="AB27" s="38"/>
      <c r="AC27" s="33"/>
      <c r="AD27" s="33"/>
      <c r="AE27" s="33"/>
      <c r="AF27" s="33"/>
      <c r="AG27" s="35"/>
      <c r="AH27" s="45"/>
      <c r="AI27" s="36"/>
      <c r="AJ27" s="62"/>
      <c r="AK27" s="33">
        <v>9</v>
      </c>
      <c r="AL27" s="33"/>
      <c r="AM27" s="33"/>
      <c r="AN27" s="33"/>
      <c r="AO27" s="35"/>
      <c r="AP27" s="45" t="s">
        <v>24</v>
      </c>
      <c r="AQ27" s="61">
        <v>2</v>
      </c>
      <c r="AR27" s="121"/>
      <c r="AS27" s="121"/>
      <c r="AT27" s="121"/>
      <c r="AU27" s="121"/>
      <c r="AV27" s="121"/>
      <c r="AW27" s="121"/>
      <c r="AX27" s="121"/>
      <c r="AY27" s="121"/>
      <c r="AZ27" s="121"/>
      <c r="BA27" s="121"/>
      <c r="BB27" s="121"/>
    </row>
    <row r="28" spans="1:54" s="31" customFormat="1" ht="15.5">
      <c r="A28" s="15" t="s">
        <v>42</v>
      </c>
      <c r="B28" s="52" t="s">
        <v>124</v>
      </c>
      <c r="C28" s="52" t="s">
        <v>111</v>
      </c>
      <c r="D28" s="17">
        <v>3</v>
      </c>
      <c r="E28" s="18">
        <f t="shared" si="2"/>
        <v>27</v>
      </c>
      <c r="F28" s="19">
        <f t="shared" si="0"/>
        <v>18</v>
      </c>
      <c r="G28" s="20">
        <f t="shared" si="0"/>
        <v>9</v>
      </c>
      <c r="H28" s="20">
        <f t="shared" si="0"/>
        <v>0</v>
      </c>
      <c r="I28" s="20">
        <f t="shared" si="0"/>
        <v>0</v>
      </c>
      <c r="J28" s="20">
        <f t="shared" si="0"/>
        <v>0</v>
      </c>
      <c r="K28" s="20">
        <f t="shared" si="0"/>
        <v>0</v>
      </c>
      <c r="L28" s="34">
        <v>18</v>
      </c>
      <c r="M28" s="33">
        <v>9</v>
      </c>
      <c r="N28" s="33"/>
      <c r="O28" s="33"/>
      <c r="P28" s="33"/>
      <c r="Q28" s="33"/>
      <c r="R28" s="35" t="s">
        <v>26</v>
      </c>
      <c r="S28" s="36">
        <v>3</v>
      </c>
      <c r="T28" s="34"/>
      <c r="U28" s="33"/>
      <c r="V28" s="33"/>
      <c r="W28" s="33"/>
      <c r="X28" s="33"/>
      <c r="Y28" s="35"/>
      <c r="Z28" s="40"/>
      <c r="AA28" s="92"/>
      <c r="AB28" s="38"/>
      <c r="AC28" s="33"/>
      <c r="AD28" s="33"/>
      <c r="AE28" s="33"/>
      <c r="AF28" s="33"/>
      <c r="AG28" s="35"/>
      <c r="AH28" s="45"/>
      <c r="AI28" s="36"/>
      <c r="AJ28" s="51"/>
      <c r="AK28" s="42"/>
      <c r="AL28" s="42"/>
      <c r="AM28" s="42"/>
      <c r="AN28" s="42"/>
      <c r="AO28" s="28"/>
      <c r="AP28" s="29"/>
      <c r="AQ28" s="30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</row>
    <row r="29" spans="1:54" s="31" customFormat="1" ht="15.5">
      <c r="A29" s="15" t="s">
        <v>43</v>
      </c>
      <c r="B29" s="52" t="s">
        <v>125</v>
      </c>
      <c r="C29" s="52" t="s">
        <v>111</v>
      </c>
      <c r="D29" s="17">
        <f t="shared" si="1"/>
        <v>1</v>
      </c>
      <c r="E29" s="18">
        <f t="shared" si="2"/>
        <v>9</v>
      </c>
      <c r="F29" s="19">
        <f t="shared" ref="F29:G30" si="3">SUM(L29,T29,AB29,AJ29)</f>
        <v>9</v>
      </c>
      <c r="G29" s="20">
        <f t="shared" si="3"/>
        <v>0</v>
      </c>
      <c r="H29" s="20">
        <f t="shared" ref="H29:K30" si="4">SUM(N29,V29,AD29,AL29)</f>
        <v>0</v>
      </c>
      <c r="I29" s="20">
        <f t="shared" si="4"/>
        <v>0</v>
      </c>
      <c r="J29" s="20">
        <f t="shared" si="4"/>
        <v>0</v>
      </c>
      <c r="K29" s="20">
        <f t="shared" si="4"/>
        <v>0</v>
      </c>
      <c r="L29" s="34"/>
      <c r="M29" s="33"/>
      <c r="N29" s="33"/>
      <c r="O29" s="33"/>
      <c r="P29" s="33"/>
      <c r="Q29" s="33"/>
      <c r="R29" s="35"/>
      <c r="S29" s="36"/>
      <c r="T29" s="34"/>
      <c r="U29" s="33"/>
      <c r="V29" s="33"/>
      <c r="W29" s="33"/>
      <c r="X29" s="33"/>
      <c r="Y29" s="35"/>
      <c r="Z29" s="40"/>
      <c r="AA29" s="92"/>
      <c r="AB29" s="40"/>
      <c r="AC29" s="33"/>
      <c r="AD29" s="33"/>
      <c r="AE29" s="33"/>
      <c r="AF29" s="33"/>
      <c r="AG29" s="35"/>
      <c r="AH29" s="45"/>
      <c r="AI29" s="36"/>
      <c r="AJ29" s="51">
        <v>9</v>
      </c>
      <c r="AK29" s="42"/>
      <c r="AL29" s="42"/>
      <c r="AM29" s="42"/>
      <c r="AN29" s="42"/>
      <c r="AO29" s="28"/>
      <c r="AP29" s="29" t="s">
        <v>24</v>
      </c>
      <c r="AQ29" s="30">
        <v>1</v>
      </c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</row>
    <row r="30" spans="1:54" s="31" customFormat="1" ht="16" thickBot="1">
      <c r="A30" s="15" t="s">
        <v>44</v>
      </c>
      <c r="B30" s="46" t="s">
        <v>147</v>
      </c>
      <c r="C30" s="46" t="s">
        <v>111</v>
      </c>
      <c r="D30" s="17">
        <v>2</v>
      </c>
      <c r="E30" s="18">
        <f t="shared" si="2"/>
        <v>18</v>
      </c>
      <c r="F30" s="19">
        <f t="shared" si="3"/>
        <v>9</v>
      </c>
      <c r="G30" s="20">
        <f t="shared" si="3"/>
        <v>9</v>
      </c>
      <c r="H30" s="20">
        <f t="shared" si="4"/>
        <v>0</v>
      </c>
      <c r="I30" s="20">
        <f t="shared" si="4"/>
        <v>0</v>
      </c>
      <c r="J30" s="20">
        <f t="shared" si="4"/>
        <v>0</v>
      </c>
      <c r="K30" s="20">
        <f t="shared" si="4"/>
        <v>0</v>
      </c>
      <c r="L30" s="34">
        <v>9</v>
      </c>
      <c r="M30" s="33">
        <v>9</v>
      </c>
      <c r="N30" s="33"/>
      <c r="O30" s="33"/>
      <c r="P30" s="33"/>
      <c r="Q30" s="33"/>
      <c r="R30" s="35" t="s">
        <v>24</v>
      </c>
      <c r="S30" s="36">
        <v>2</v>
      </c>
      <c r="T30" s="34"/>
      <c r="U30" s="33"/>
      <c r="V30" s="33"/>
      <c r="W30" s="33"/>
      <c r="X30" s="33"/>
      <c r="Y30" s="35"/>
      <c r="Z30" s="45"/>
      <c r="AA30" s="39"/>
      <c r="AB30" s="55"/>
      <c r="AC30" s="47"/>
      <c r="AD30" s="47"/>
      <c r="AE30" s="47"/>
      <c r="AF30" s="47"/>
      <c r="AG30" s="48"/>
      <c r="AH30" s="48"/>
      <c r="AI30" s="36"/>
      <c r="AJ30" s="51"/>
      <c r="AK30" s="42"/>
      <c r="AL30" s="42"/>
      <c r="AM30" s="42"/>
      <c r="AN30" s="42"/>
      <c r="AO30" s="28"/>
      <c r="AP30" s="29"/>
      <c r="AQ30" s="30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</row>
    <row r="31" spans="1:54" s="31" customFormat="1" ht="25.5" customHeight="1" thickBot="1">
      <c r="A31" s="290" t="s">
        <v>46</v>
      </c>
      <c r="B31" s="290"/>
      <c r="C31" s="171"/>
      <c r="D31" s="56">
        <f t="shared" ref="D31:AQ31" si="5">SUM(D13:D30)</f>
        <v>42</v>
      </c>
      <c r="E31" s="57">
        <f t="shared" si="5"/>
        <v>306</v>
      </c>
      <c r="F31" s="58">
        <f t="shared" si="5"/>
        <v>189</v>
      </c>
      <c r="G31" s="56">
        <f t="shared" si="5"/>
        <v>117</v>
      </c>
      <c r="H31" s="56">
        <f t="shared" si="5"/>
        <v>0</v>
      </c>
      <c r="I31" s="56">
        <f t="shared" si="5"/>
        <v>0</v>
      </c>
      <c r="J31" s="56">
        <f t="shared" si="5"/>
        <v>0</v>
      </c>
      <c r="K31" s="56">
        <f t="shared" si="5"/>
        <v>0</v>
      </c>
      <c r="L31" s="57">
        <f t="shared" si="5"/>
        <v>108</v>
      </c>
      <c r="M31" s="56">
        <f t="shared" si="5"/>
        <v>63</v>
      </c>
      <c r="N31" s="56">
        <f t="shared" si="5"/>
        <v>0</v>
      </c>
      <c r="O31" s="56">
        <f t="shared" si="5"/>
        <v>0</v>
      </c>
      <c r="P31" s="56">
        <f t="shared" si="5"/>
        <v>0</v>
      </c>
      <c r="Q31" s="56">
        <f t="shared" si="5"/>
        <v>0</v>
      </c>
      <c r="R31" s="56"/>
      <c r="S31" s="56">
        <f t="shared" si="5"/>
        <v>23</v>
      </c>
      <c r="T31" s="57">
        <f t="shared" si="5"/>
        <v>45</v>
      </c>
      <c r="U31" s="56">
        <f t="shared" si="5"/>
        <v>36</v>
      </c>
      <c r="V31" s="56">
        <f t="shared" si="5"/>
        <v>0</v>
      </c>
      <c r="W31" s="56">
        <f t="shared" si="5"/>
        <v>0</v>
      </c>
      <c r="X31" s="56">
        <f t="shared" si="5"/>
        <v>0</v>
      </c>
      <c r="Y31" s="56">
        <f t="shared" si="5"/>
        <v>0</v>
      </c>
      <c r="Z31" s="56"/>
      <c r="AA31" s="56">
        <f t="shared" si="5"/>
        <v>11</v>
      </c>
      <c r="AB31" s="57">
        <f t="shared" si="5"/>
        <v>18</v>
      </c>
      <c r="AC31" s="56">
        <f t="shared" si="5"/>
        <v>9</v>
      </c>
      <c r="AD31" s="56">
        <f t="shared" si="5"/>
        <v>0</v>
      </c>
      <c r="AE31" s="56">
        <f t="shared" si="5"/>
        <v>0</v>
      </c>
      <c r="AF31" s="56">
        <f t="shared" si="5"/>
        <v>0</v>
      </c>
      <c r="AG31" s="56">
        <f t="shared" si="5"/>
        <v>0</v>
      </c>
      <c r="AH31" s="56"/>
      <c r="AI31" s="56">
        <f t="shared" si="5"/>
        <v>4</v>
      </c>
      <c r="AJ31" s="57">
        <f t="shared" si="5"/>
        <v>18</v>
      </c>
      <c r="AK31" s="56">
        <f t="shared" si="5"/>
        <v>9</v>
      </c>
      <c r="AL31" s="56">
        <f t="shared" si="5"/>
        <v>0</v>
      </c>
      <c r="AM31" s="56">
        <f t="shared" si="5"/>
        <v>0</v>
      </c>
      <c r="AN31" s="56"/>
      <c r="AO31" s="56">
        <f t="shared" si="5"/>
        <v>0</v>
      </c>
      <c r="AP31" s="56"/>
      <c r="AQ31" s="56">
        <f t="shared" si="5"/>
        <v>4</v>
      </c>
      <c r="AR31" s="59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</row>
    <row r="32" spans="1:54" s="31" customFormat="1" ht="18" customHeight="1" thickBot="1">
      <c r="A32" s="291" t="s">
        <v>47</v>
      </c>
      <c r="B32" s="291"/>
      <c r="C32" s="292"/>
      <c r="D32" s="291"/>
      <c r="E32" s="291"/>
      <c r="F32" s="291"/>
      <c r="G32" s="291"/>
      <c r="H32" s="291"/>
      <c r="I32" s="291"/>
      <c r="J32" s="292"/>
      <c r="K32" s="292"/>
      <c r="L32" s="291"/>
      <c r="M32" s="291"/>
      <c r="N32" s="291"/>
      <c r="O32" s="291"/>
      <c r="P32" s="291"/>
      <c r="Q32" s="291"/>
      <c r="R32" s="291"/>
      <c r="S32" s="292"/>
      <c r="T32" s="291"/>
      <c r="U32" s="291"/>
      <c r="V32" s="291"/>
      <c r="W32" s="291"/>
      <c r="X32" s="291"/>
      <c r="Y32" s="291"/>
      <c r="Z32" s="291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3"/>
      <c r="AR32" s="243"/>
      <c r="AS32" s="243"/>
      <c r="AT32" s="243"/>
      <c r="AU32" s="243"/>
      <c r="AV32" s="243"/>
      <c r="AW32" s="243"/>
      <c r="AX32" s="243"/>
      <c r="AY32" s="243"/>
      <c r="AZ32" s="243"/>
      <c r="BA32" s="243"/>
      <c r="BB32" s="243"/>
    </row>
    <row r="33" spans="1:756" s="31" customFormat="1" ht="15.5">
      <c r="A33" s="15" t="s">
        <v>51</v>
      </c>
      <c r="B33" s="43" t="s">
        <v>98</v>
      </c>
      <c r="C33" s="175"/>
      <c r="D33" s="174">
        <f t="shared" ref="D33:D38" si="6">SUM(S33,AA33,AI33,AQ33)</f>
        <v>4</v>
      </c>
      <c r="E33" s="40">
        <f t="shared" ref="E33:E38" si="7">SUM(F33:K33)</f>
        <v>60</v>
      </c>
      <c r="F33" s="33">
        <f t="shared" ref="F33:K38" si="8">SUM(L33,T33,AB33,AJ33)</f>
        <v>0</v>
      </c>
      <c r="G33" s="33">
        <f t="shared" si="8"/>
        <v>0</v>
      </c>
      <c r="H33" s="33">
        <f t="shared" si="8"/>
        <v>0</v>
      </c>
      <c r="I33" s="33">
        <f t="shared" si="8"/>
        <v>60</v>
      </c>
      <c r="J33" s="242">
        <f t="shared" si="8"/>
        <v>0</v>
      </c>
      <c r="K33" s="211">
        <f t="shared" si="8"/>
        <v>0</v>
      </c>
      <c r="L33" s="40"/>
      <c r="M33" s="33"/>
      <c r="N33" s="33"/>
      <c r="O33" s="33">
        <v>30</v>
      </c>
      <c r="P33" s="33"/>
      <c r="Q33" s="37"/>
      <c r="R33" s="38" t="s">
        <v>24</v>
      </c>
      <c r="S33" s="259">
        <v>2</v>
      </c>
      <c r="T33" s="38"/>
      <c r="U33" s="37"/>
      <c r="V33" s="37"/>
      <c r="W33" s="37">
        <v>30</v>
      </c>
      <c r="X33" s="37"/>
      <c r="Y33" s="37"/>
      <c r="Z33" s="37" t="s">
        <v>26</v>
      </c>
      <c r="AA33" s="60">
        <v>2</v>
      </c>
      <c r="AB33" s="40"/>
      <c r="AC33" s="33"/>
      <c r="AD33" s="33"/>
      <c r="AE33" s="33"/>
      <c r="AF33" s="33"/>
      <c r="AG33" s="35"/>
      <c r="AH33" s="35"/>
      <c r="AI33" s="36"/>
      <c r="AJ33" s="34"/>
      <c r="AK33" s="33"/>
      <c r="AL33" s="33"/>
      <c r="AM33" s="33"/>
      <c r="AN33" s="33"/>
      <c r="AO33" s="35"/>
      <c r="AP33" s="45"/>
      <c r="AQ33" s="61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</row>
    <row r="34" spans="1:756" s="31" customFormat="1" ht="15.5">
      <c r="A34" s="15" t="s">
        <v>52</v>
      </c>
      <c r="B34" s="54" t="s">
        <v>127</v>
      </c>
      <c r="C34" s="176" t="s">
        <v>111</v>
      </c>
      <c r="D34" s="174">
        <f t="shared" si="6"/>
        <v>22</v>
      </c>
      <c r="E34" s="40">
        <f t="shared" si="7"/>
        <v>96</v>
      </c>
      <c r="F34" s="33">
        <f t="shared" si="8"/>
        <v>0</v>
      </c>
      <c r="G34" s="33">
        <f t="shared" si="8"/>
        <v>0</v>
      </c>
      <c r="H34" s="33">
        <f t="shared" si="8"/>
        <v>0</v>
      </c>
      <c r="I34" s="33">
        <f t="shared" si="8"/>
        <v>0</v>
      </c>
      <c r="J34" s="33">
        <f t="shared" si="8"/>
        <v>0</v>
      </c>
      <c r="K34" s="212">
        <f t="shared" si="8"/>
        <v>96</v>
      </c>
      <c r="L34" s="40"/>
      <c r="M34" s="33"/>
      <c r="N34" s="33"/>
      <c r="O34" s="33"/>
      <c r="P34" s="33"/>
      <c r="Q34" s="33">
        <v>18</v>
      </c>
      <c r="R34" s="35" t="s">
        <v>24</v>
      </c>
      <c r="S34" s="107">
        <v>3</v>
      </c>
      <c r="T34" s="40"/>
      <c r="U34" s="33"/>
      <c r="V34" s="33"/>
      <c r="W34" s="33"/>
      <c r="X34" s="33"/>
      <c r="Y34" s="37">
        <v>18</v>
      </c>
      <c r="Z34" s="38" t="s">
        <v>24</v>
      </c>
      <c r="AA34" s="39">
        <v>4</v>
      </c>
      <c r="AB34" s="55"/>
      <c r="AC34" s="47"/>
      <c r="AD34" s="47"/>
      <c r="AE34" s="47"/>
      <c r="AF34" s="47"/>
      <c r="AG34" s="48">
        <v>30</v>
      </c>
      <c r="AH34" s="48" t="s">
        <v>24</v>
      </c>
      <c r="AI34" s="36">
        <v>5</v>
      </c>
      <c r="AJ34" s="62"/>
      <c r="AK34" s="33"/>
      <c r="AL34" s="33"/>
      <c r="AM34" s="33"/>
      <c r="AN34" s="33"/>
      <c r="AO34" s="35">
        <v>30</v>
      </c>
      <c r="AP34" s="45" t="s">
        <v>24</v>
      </c>
      <c r="AQ34" s="63">
        <v>10</v>
      </c>
      <c r="AR34" s="243"/>
      <c r="AS34" s="243"/>
      <c r="AT34" s="243"/>
      <c r="AU34" s="243"/>
      <c r="AV34" s="243"/>
      <c r="AW34" s="243"/>
      <c r="AX34" s="243"/>
      <c r="AY34" s="243"/>
      <c r="AZ34" s="243"/>
      <c r="BA34" s="243"/>
      <c r="BB34" s="243"/>
    </row>
    <row r="35" spans="1:756" s="31" customFormat="1" ht="18" customHeight="1">
      <c r="A35" s="15" t="s">
        <v>69</v>
      </c>
      <c r="B35" s="99" t="s">
        <v>48</v>
      </c>
      <c r="C35" s="177"/>
      <c r="D35" s="174">
        <f t="shared" si="6"/>
        <v>2</v>
      </c>
      <c r="E35" s="40">
        <f t="shared" si="7"/>
        <v>18</v>
      </c>
      <c r="F35" s="33">
        <f t="shared" si="8"/>
        <v>0</v>
      </c>
      <c r="G35" s="33">
        <f t="shared" si="8"/>
        <v>18</v>
      </c>
      <c r="H35" s="33">
        <f t="shared" si="8"/>
        <v>0</v>
      </c>
      <c r="I35" s="33">
        <f t="shared" si="8"/>
        <v>0</v>
      </c>
      <c r="J35" s="33">
        <f t="shared" si="8"/>
        <v>0</v>
      </c>
      <c r="K35" s="212">
        <f t="shared" si="8"/>
        <v>0</v>
      </c>
      <c r="L35" s="44"/>
      <c r="M35" s="91"/>
      <c r="N35" s="91"/>
      <c r="O35" s="91"/>
      <c r="P35" s="91"/>
      <c r="Q35" s="101"/>
      <c r="R35" s="102"/>
      <c r="S35" s="265"/>
      <c r="T35" s="44"/>
      <c r="U35" s="91">
        <v>9</v>
      </c>
      <c r="V35" s="91"/>
      <c r="W35" s="91"/>
      <c r="X35" s="91"/>
      <c r="Y35" s="101"/>
      <c r="Z35" s="101" t="s">
        <v>24</v>
      </c>
      <c r="AA35" s="103">
        <v>1</v>
      </c>
      <c r="AB35" s="44"/>
      <c r="AC35" s="91">
        <v>9</v>
      </c>
      <c r="AD35" s="91"/>
      <c r="AE35" s="91"/>
      <c r="AF35" s="91"/>
      <c r="AG35" s="101"/>
      <c r="AH35" s="101" t="s">
        <v>24</v>
      </c>
      <c r="AI35" s="109">
        <v>1</v>
      </c>
      <c r="AJ35" s="100"/>
      <c r="AK35" s="91"/>
      <c r="AL35" s="91"/>
      <c r="AM35" s="91"/>
      <c r="AN35" s="91"/>
      <c r="AO35" s="101"/>
      <c r="AP35" s="101"/>
      <c r="AQ35" s="103"/>
      <c r="AR35" s="243"/>
      <c r="AS35" s="243"/>
      <c r="AT35" s="243"/>
      <c r="AU35" s="243"/>
      <c r="AV35" s="243"/>
      <c r="AW35" s="243"/>
      <c r="AX35" s="243"/>
      <c r="AY35" s="243"/>
      <c r="AZ35" s="243"/>
      <c r="BA35" s="243"/>
      <c r="BB35" s="243"/>
    </row>
    <row r="36" spans="1:756" s="31" customFormat="1" ht="15.5">
      <c r="A36" s="15" t="s">
        <v>70</v>
      </c>
      <c r="B36" s="156" t="s">
        <v>50</v>
      </c>
      <c r="C36" s="104"/>
      <c r="D36" s="174">
        <f t="shared" si="6"/>
        <v>1</v>
      </c>
      <c r="E36" s="40">
        <f t="shared" si="7"/>
        <v>15</v>
      </c>
      <c r="F36" s="33">
        <f t="shared" si="8"/>
        <v>15</v>
      </c>
      <c r="G36" s="33">
        <f t="shared" si="8"/>
        <v>0</v>
      </c>
      <c r="H36" s="33">
        <f t="shared" si="8"/>
        <v>0</v>
      </c>
      <c r="I36" s="33">
        <f t="shared" si="8"/>
        <v>0</v>
      </c>
      <c r="J36" s="33">
        <f t="shared" si="8"/>
        <v>0</v>
      </c>
      <c r="K36" s="212">
        <f t="shared" si="8"/>
        <v>0</v>
      </c>
      <c r="L36" s="135"/>
      <c r="M36" s="136"/>
      <c r="N36" s="136"/>
      <c r="O36" s="136"/>
      <c r="P36" s="136"/>
      <c r="Q36" s="136"/>
      <c r="R36" s="136"/>
      <c r="S36" s="108"/>
      <c r="T36" s="135"/>
      <c r="U36" s="136"/>
      <c r="V36" s="136"/>
      <c r="W36" s="136"/>
      <c r="X36" s="136"/>
      <c r="Y36" s="136"/>
      <c r="Z36" s="136"/>
      <c r="AA36" s="137"/>
      <c r="AB36" s="135">
        <v>15</v>
      </c>
      <c r="AC36" s="136"/>
      <c r="AD36" s="136"/>
      <c r="AE36" s="136"/>
      <c r="AF36" s="136"/>
      <c r="AG36" s="136"/>
      <c r="AH36" s="136" t="s">
        <v>24</v>
      </c>
      <c r="AI36" s="138">
        <v>1</v>
      </c>
      <c r="AJ36" s="135"/>
      <c r="AK36" s="136"/>
      <c r="AL36" s="136"/>
      <c r="AM36" s="136"/>
      <c r="AN36" s="136"/>
      <c r="AO36" s="136"/>
      <c r="AP36" s="136"/>
      <c r="AQ36" s="137"/>
      <c r="AR36" s="243"/>
      <c r="AS36" s="243"/>
      <c r="AT36" s="243"/>
      <c r="AU36" s="243"/>
      <c r="AV36" s="243"/>
      <c r="AW36" s="243"/>
      <c r="AX36" s="243"/>
      <c r="AY36" s="243"/>
      <c r="AZ36" s="243"/>
      <c r="BA36" s="243"/>
      <c r="BB36" s="243"/>
    </row>
    <row r="37" spans="1:756" s="31" customFormat="1" ht="15.5">
      <c r="A37" s="15" t="s">
        <v>71</v>
      </c>
      <c r="B37" s="156" t="s">
        <v>49</v>
      </c>
      <c r="C37" s="104"/>
      <c r="D37" s="174">
        <f t="shared" si="6"/>
        <v>6</v>
      </c>
      <c r="E37" s="40">
        <f t="shared" si="7"/>
        <v>90</v>
      </c>
      <c r="F37" s="33">
        <f t="shared" si="8"/>
        <v>0</v>
      </c>
      <c r="G37" s="33">
        <f t="shared" si="8"/>
        <v>90</v>
      </c>
      <c r="H37" s="33">
        <f t="shared" si="8"/>
        <v>0</v>
      </c>
      <c r="I37" s="33">
        <f t="shared" si="8"/>
        <v>0</v>
      </c>
      <c r="J37" s="33">
        <f t="shared" si="8"/>
        <v>0</v>
      </c>
      <c r="K37" s="212">
        <f t="shared" si="8"/>
        <v>0</v>
      </c>
      <c r="L37" s="105"/>
      <c r="M37" s="93">
        <v>30</v>
      </c>
      <c r="N37" s="93"/>
      <c r="O37" s="93"/>
      <c r="P37" s="93"/>
      <c r="Q37" s="93"/>
      <c r="R37" s="93" t="s">
        <v>24</v>
      </c>
      <c r="S37" s="217">
        <v>2</v>
      </c>
      <c r="T37" s="105"/>
      <c r="U37" s="93">
        <v>30</v>
      </c>
      <c r="V37" s="93"/>
      <c r="W37" s="93"/>
      <c r="X37" s="93"/>
      <c r="Y37" s="93"/>
      <c r="Z37" s="93" t="s">
        <v>24</v>
      </c>
      <c r="AA37" s="215">
        <v>2</v>
      </c>
      <c r="AB37" s="216"/>
      <c r="AC37" s="93">
        <v>30</v>
      </c>
      <c r="AD37" s="93"/>
      <c r="AE37" s="93"/>
      <c r="AF37" s="93"/>
      <c r="AG37" s="93"/>
      <c r="AH37" s="93" t="s">
        <v>24</v>
      </c>
      <c r="AI37" s="215">
        <v>2</v>
      </c>
      <c r="AJ37" s="216"/>
      <c r="AK37" s="93"/>
      <c r="AL37" s="93"/>
      <c r="AM37" s="93"/>
      <c r="AN37" s="93"/>
      <c r="AO37" s="93"/>
      <c r="AP37" s="93"/>
      <c r="AQ37" s="215"/>
      <c r="AR37" s="59"/>
      <c r="AS37" s="243"/>
      <c r="AT37" s="243"/>
      <c r="AU37" s="243"/>
      <c r="AV37" s="243"/>
      <c r="AW37" s="243"/>
      <c r="AX37" s="243"/>
      <c r="AY37" s="243"/>
      <c r="AZ37" s="243"/>
      <c r="BA37" s="243"/>
      <c r="BB37" s="243"/>
    </row>
    <row r="38" spans="1:756" s="31" customFormat="1" ht="15.5">
      <c r="A38" s="15" t="s">
        <v>76</v>
      </c>
      <c r="B38" s="134" t="s">
        <v>105</v>
      </c>
      <c r="C38" s="104"/>
      <c r="D38" s="174">
        <f t="shared" si="6"/>
        <v>0</v>
      </c>
      <c r="E38" s="40">
        <f t="shared" si="7"/>
        <v>15</v>
      </c>
      <c r="F38" s="33">
        <f t="shared" si="8"/>
        <v>0</v>
      </c>
      <c r="G38" s="33">
        <f t="shared" si="8"/>
        <v>15</v>
      </c>
      <c r="H38" s="33">
        <f t="shared" si="8"/>
        <v>0</v>
      </c>
      <c r="I38" s="33">
        <f t="shared" si="8"/>
        <v>0</v>
      </c>
      <c r="J38" s="33">
        <f t="shared" si="8"/>
        <v>0</v>
      </c>
      <c r="K38" s="213">
        <f t="shared" si="8"/>
        <v>0</v>
      </c>
      <c r="L38" s="105"/>
      <c r="M38" s="93">
        <v>5</v>
      </c>
      <c r="N38" s="93"/>
      <c r="O38" s="93"/>
      <c r="P38" s="93"/>
      <c r="Q38" s="93"/>
      <c r="R38" s="93"/>
      <c r="S38" s="215"/>
      <c r="T38" s="216"/>
      <c r="U38" s="93">
        <v>5</v>
      </c>
      <c r="V38" s="93"/>
      <c r="W38" s="93"/>
      <c r="X38" s="93"/>
      <c r="Y38" s="93"/>
      <c r="Z38" s="93"/>
      <c r="AA38" s="215"/>
      <c r="AB38" s="216"/>
      <c r="AC38" s="93">
        <v>5</v>
      </c>
      <c r="AD38" s="93"/>
      <c r="AE38" s="93"/>
      <c r="AF38" s="93"/>
      <c r="AG38" s="93"/>
      <c r="AH38" s="93"/>
      <c r="AI38" s="215"/>
      <c r="AJ38" s="216"/>
      <c r="AK38" s="93"/>
      <c r="AL38" s="93"/>
      <c r="AM38" s="93"/>
      <c r="AN38" s="93"/>
      <c r="AO38" s="93"/>
      <c r="AP38" s="93"/>
      <c r="AQ38" s="215"/>
      <c r="AR38" s="59"/>
      <c r="AS38" s="243"/>
      <c r="AT38" s="243"/>
      <c r="AU38" s="243"/>
      <c r="AV38" s="243"/>
      <c r="AW38" s="243"/>
      <c r="AX38" s="243"/>
      <c r="AY38" s="243"/>
      <c r="AZ38" s="243"/>
      <c r="BA38" s="243"/>
      <c r="BB38" s="243"/>
    </row>
    <row r="39" spans="1:756" s="97" customFormat="1" ht="18" customHeight="1" thickBot="1">
      <c r="A39" s="294" t="s">
        <v>142</v>
      </c>
      <c r="B39" s="294"/>
      <c r="C39" s="295"/>
      <c r="D39" s="294"/>
      <c r="E39" s="294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59"/>
      <c r="AS39" s="243"/>
      <c r="AT39" s="243"/>
      <c r="AU39" s="243"/>
      <c r="AV39" s="243"/>
      <c r="AW39" s="243"/>
      <c r="AX39" s="243"/>
      <c r="AY39" s="243"/>
      <c r="AZ39" s="243"/>
      <c r="BA39" s="243"/>
      <c r="BB39" s="243"/>
      <c r="BC39" s="243"/>
      <c r="BD39" s="243"/>
      <c r="BE39" s="243"/>
      <c r="BF39" s="243"/>
      <c r="BG39" s="243"/>
      <c r="BH39" s="243"/>
      <c r="BI39" s="243"/>
      <c r="BJ39" s="243"/>
      <c r="BK39" s="243"/>
      <c r="BL39" s="243"/>
      <c r="BM39" s="243"/>
      <c r="BN39" s="243"/>
      <c r="BO39" s="243"/>
      <c r="BP39" s="243"/>
      <c r="BQ39" s="243"/>
      <c r="BR39" s="243"/>
      <c r="BS39" s="243"/>
      <c r="BT39" s="243"/>
      <c r="BU39" s="243"/>
      <c r="BV39" s="243"/>
      <c r="BW39" s="243"/>
      <c r="BX39" s="243"/>
      <c r="BY39" s="243"/>
      <c r="BZ39" s="243"/>
      <c r="CA39" s="243"/>
      <c r="CB39" s="243"/>
      <c r="CC39" s="243"/>
      <c r="CD39" s="243"/>
      <c r="CE39" s="243"/>
      <c r="CF39" s="243"/>
      <c r="CG39" s="243"/>
      <c r="CH39" s="243"/>
      <c r="CI39" s="243"/>
      <c r="CJ39" s="243"/>
      <c r="CK39" s="243"/>
      <c r="CL39" s="243"/>
      <c r="CM39" s="243"/>
      <c r="CN39" s="243"/>
      <c r="CO39" s="243"/>
      <c r="CP39" s="243"/>
      <c r="CQ39" s="243"/>
      <c r="CR39" s="243"/>
      <c r="CS39" s="243"/>
      <c r="CT39" s="243"/>
      <c r="CU39" s="243"/>
      <c r="CV39" s="243"/>
      <c r="CW39" s="243"/>
      <c r="CX39" s="243"/>
      <c r="CY39" s="243"/>
      <c r="CZ39" s="243"/>
      <c r="DA39" s="243"/>
      <c r="DB39" s="243"/>
      <c r="DC39" s="243"/>
      <c r="DD39" s="243"/>
      <c r="DE39" s="243"/>
      <c r="DF39" s="243"/>
      <c r="DG39" s="243"/>
      <c r="DH39" s="243"/>
      <c r="DI39" s="243"/>
      <c r="DJ39" s="243"/>
      <c r="DK39" s="243"/>
      <c r="DL39" s="243"/>
      <c r="DM39" s="243"/>
      <c r="DN39" s="243"/>
      <c r="DO39" s="243"/>
      <c r="DP39" s="243"/>
      <c r="DQ39" s="243"/>
      <c r="DR39" s="243"/>
      <c r="DS39" s="243"/>
      <c r="DT39" s="243"/>
      <c r="DU39" s="243"/>
      <c r="DV39" s="243"/>
      <c r="DW39" s="243"/>
      <c r="DX39" s="243"/>
      <c r="DY39" s="243"/>
      <c r="DZ39" s="243"/>
      <c r="EA39" s="243"/>
      <c r="EB39" s="243"/>
      <c r="EC39" s="243"/>
      <c r="ED39" s="243"/>
      <c r="EE39" s="243"/>
      <c r="EF39" s="243"/>
      <c r="EG39" s="243"/>
      <c r="EH39" s="243"/>
      <c r="EI39" s="243"/>
      <c r="EJ39" s="243"/>
      <c r="EK39" s="243"/>
      <c r="EL39" s="243"/>
      <c r="EM39" s="243"/>
      <c r="EN39" s="243"/>
      <c r="EO39" s="243"/>
      <c r="EP39" s="243"/>
      <c r="EQ39" s="243"/>
      <c r="ER39" s="243"/>
      <c r="ES39" s="243"/>
      <c r="ET39" s="243"/>
      <c r="EU39" s="243"/>
      <c r="EV39" s="243"/>
      <c r="EW39" s="243"/>
      <c r="EX39" s="243"/>
      <c r="EY39" s="243"/>
      <c r="EZ39" s="243"/>
      <c r="FA39" s="243"/>
      <c r="FB39" s="243"/>
      <c r="FC39" s="243"/>
      <c r="FD39" s="243"/>
      <c r="FE39" s="243"/>
      <c r="FF39" s="243"/>
      <c r="FG39" s="243"/>
      <c r="FH39" s="243"/>
      <c r="FI39" s="243"/>
      <c r="FJ39" s="243"/>
      <c r="FK39" s="243"/>
      <c r="FL39" s="243"/>
      <c r="FM39" s="243"/>
      <c r="FN39" s="243"/>
      <c r="FO39" s="243"/>
      <c r="FP39" s="243"/>
      <c r="FQ39" s="243"/>
      <c r="FR39" s="243"/>
      <c r="FS39" s="243"/>
      <c r="FT39" s="243"/>
      <c r="FU39" s="243"/>
      <c r="FV39" s="243"/>
      <c r="FW39" s="243"/>
      <c r="FX39" s="243"/>
      <c r="FY39" s="243"/>
      <c r="FZ39" s="243"/>
      <c r="GA39" s="243"/>
      <c r="GB39" s="243"/>
      <c r="GC39" s="243"/>
      <c r="GD39" s="243"/>
      <c r="GE39" s="243"/>
      <c r="GF39" s="243"/>
      <c r="GG39" s="243"/>
      <c r="GH39" s="243"/>
      <c r="GI39" s="243"/>
      <c r="GJ39" s="243"/>
      <c r="GK39" s="243"/>
      <c r="GL39" s="243"/>
      <c r="GM39" s="243"/>
      <c r="GN39" s="243"/>
      <c r="GO39" s="243"/>
      <c r="GP39" s="243"/>
      <c r="GQ39" s="243"/>
      <c r="GR39" s="243"/>
      <c r="GS39" s="243"/>
      <c r="GT39" s="243"/>
      <c r="GU39" s="243"/>
      <c r="GV39" s="243"/>
      <c r="GW39" s="243"/>
      <c r="GX39" s="243"/>
      <c r="GY39" s="243"/>
      <c r="GZ39" s="243"/>
      <c r="HA39" s="243"/>
      <c r="HB39" s="243"/>
      <c r="HC39" s="243"/>
      <c r="HD39" s="243"/>
      <c r="HE39" s="243"/>
      <c r="HF39" s="243"/>
      <c r="HG39" s="243"/>
      <c r="HH39" s="243"/>
      <c r="HI39" s="243"/>
      <c r="HJ39" s="243"/>
      <c r="HK39" s="243"/>
      <c r="HL39" s="243"/>
      <c r="HM39" s="243"/>
      <c r="HN39" s="243"/>
      <c r="HO39" s="243"/>
      <c r="HP39" s="243"/>
      <c r="HQ39" s="243"/>
      <c r="HR39" s="243"/>
      <c r="HS39" s="243"/>
      <c r="HT39" s="243"/>
      <c r="HU39" s="243"/>
      <c r="HV39" s="243"/>
      <c r="HW39" s="243"/>
      <c r="HX39" s="243"/>
      <c r="HY39" s="243"/>
      <c r="HZ39" s="243"/>
      <c r="IA39" s="243"/>
      <c r="IB39" s="243"/>
      <c r="IC39" s="243"/>
      <c r="ID39" s="243"/>
      <c r="IE39" s="243"/>
      <c r="IF39" s="243"/>
      <c r="IG39" s="243"/>
      <c r="IH39" s="243"/>
      <c r="II39" s="243"/>
      <c r="IJ39" s="243"/>
      <c r="IK39" s="243"/>
      <c r="IL39" s="243"/>
      <c r="IM39" s="243"/>
      <c r="IN39" s="243"/>
      <c r="IO39" s="243"/>
      <c r="IP39" s="243"/>
      <c r="IQ39" s="243"/>
      <c r="IR39" s="243"/>
      <c r="IS39" s="243"/>
      <c r="IT39" s="243"/>
      <c r="IU39" s="243"/>
      <c r="IV39" s="243"/>
      <c r="IW39" s="243"/>
      <c r="IX39" s="243"/>
      <c r="IY39" s="243"/>
      <c r="IZ39" s="243"/>
      <c r="JA39" s="243"/>
      <c r="JB39" s="243"/>
      <c r="JC39" s="243"/>
      <c r="JD39" s="243"/>
      <c r="JE39" s="243"/>
      <c r="JF39" s="243"/>
      <c r="JG39" s="243"/>
      <c r="JH39" s="243"/>
      <c r="JI39" s="243"/>
      <c r="JJ39" s="243"/>
      <c r="JK39" s="243"/>
      <c r="JL39" s="243"/>
      <c r="JM39" s="243"/>
      <c r="JN39" s="243"/>
      <c r="JO39" s="243"/>
      <c r="JP39" s="243"/>
      <c r="JQ39" s="243"/>
      <c r="JR39" s="243"/>
      <c r="JS39" s="243"/>
      <c r="JT39" s="243"/>
      <c r="JU39" s="243"/>
      <c r="JV39" s="243"/>
      <c r="JW39" s="243"/>
      <c r="JX39" s="243"/>
      <c r="JY39" s="243"/>
      <c r="JZ39" s="243"/>
      <c r="KA39" s="243"/>
      <c r="KB39" s="243"/>
      <c r="KC39" s="243"/>
      <c r="KD39" s="243"/>
      <c r="KE39" s="243"/>
      <c r="KF39" s="243"/>
      <c r="KG39" s="243"/>
      <c r="KH39" s="243"/>
      <c r="KI39" s="243"/>
      <c r="KJ39" s="243"/>
      <c r="KK39" s="243"/>
      <c r="KL39" s="243"/>
      <c r="KM39" s="243"/>
      <c r="KN39" s="243"/>
      <c r="KO39" s="243"/>
      <c r="KP39" s="243"/>
      <c r="KQ39" s="243"/>
      <c r="KR39" s="243"/>
      <c r="KS39" s="243"/>
      <c r="KT39" s="243"/>
      <c r="KU39" s="243"/>
      <c r="KV39" s="243"/>
      <c r="KW39" s="243"/>
      <c r="KX39" s="243"/>
      <c r="KY39" s="243"/>
      <c r="KZ39" s="243"/>
      <c r="LA39" s="243"/>
      <c r="LB39" s="243"/>
      <c r="LC39" s="243"/>
      <c r="LD39" s="243"/>
      <c r="LE39" s="243"/>
      <c r="LF39" s="243"/>
      <c r="LG39" s="243"/>
      <c r="LH39" s="243"/>
      <c r="LI39" s="243"/>
      <c r="LJ39" s="243"/>
      <c r="LK39" s="243"/>
      <c r="LL39" s="243"/>
      <c r="LM39" s="243"/>
      <c r="LN39" s="243"/>
      <c r="LO39" s="243"/>
      <c r="LP39" s="243"/>
      <c r="LQ39" s="243"/>
      <c r="LR39" s="243"/>
      <c r="LS39" s="243"/>
      <c r="LT39" s="243"/>
      <c r="LU39" s="243"/>
      <c r="LV39" s="243"/>
      <c r="LW39" s="243"/>
      <c r="LX39" s="243"/>
      <c r="LY39" s="243"/>
      <c r="LZ39" s="243"/>
      <c r="MA39" s="243"/>
      <c r="MB39" s="243"/>
      <c r="MC39" s="243"/>
      <c r="MD39" s="243"/>
      <c r="ME39" s="243"/>
      <c r="MF39" s="243"/>
      <c r="MG39" s="243"/>
      <c r="MH39" s="243"/>
      <c r="MI39" s="243"/>
      <c r="MJ39" s="243"/>
      <c r="MK39" s="243"/>
      <c r="ML39" s="243"/>
      <c r="MM39" s="243"/>
      <c r="MN39" s="243"/>
      <c r="MO39" s="243"/>
      <c r="MP39" s="243"/>
      <c r="MQ39" s="243"/>
      <c r="MR39" s="243"/>
      <c r="MS39" s="243"/>
      <c r="MT39" s="243"/>
      <c r="MU39" s="243"/>
      <c r="MV39" s="243"/>
      <c r="MW39" s="243"/>
      <c r="MX39" s="243"/>
      <c r="MY39" s="243"/>
      <c r="MZ39" s="243"/>
      <c r="NA39" s="243"/>
      <c r="NB39" s="243"/>
      <c r="NC39" s="243"/>
      <c r="ND39" s="243"/>
      <c r="NE39" s="243"/>
      <c r="NF39" s="243"/>
      <c r="NG39" s="243"/>
      <c r="NH39" s="243"/>
      <c r="NI39" s="243"/>
      <c r="NJ39" s="243"/>
      <c r="NK39" s="243"/>
      <c r="NL39" s="243"/>
      <c r="NM39" s="243"/>
      <c r="NN39" s="243"/>
      <c r="NO39" s="243"/>
      <c r="NP39" s="243"/>
      <c r="NQ39" s="243"/>
      <c r="NR39" s="243"/>
      <c r="NS39" s="243"/>
      <c r="NT39" s="243"/>
      <c r="NU39" s="243"/>
      <c r="NV39" s="243"/>
      <c r="NW39" s="243"/>
      <c r="NX39" s="243"/>
      <c r="NY39" s="243"/>
      <c r="NZ39" s="243"/>
      <c r="OA39" s="243"/>
      <c r="OB39" s="243"/>
      <c r="OC39" s="243"/>
      <c r="OD39" s="243"/>
      <c r="OE39" s="243"/>
      <c r="OF39" s="243"/>
      <c r="OG39" s="243"/>
      <c r="OH39" s="243"/>
      <c r="OI39" s="243"/>
      <c r="OJ39" s="243"/>
      <c r="OK39" s="243"/>
      <c r="OL39" s="243"/>
      <c r="OM39" s="243"/>
      <c r="ON39" s="243"/>
      <c r="OO39" s="243"/>
      <c r="OP39" s="243"/>
      <c r="OQ39" s="243"/>
      <c r="OR39" s="243"/>
      <c r="OS39" s="243"/>
      <c r="OT39" s="243"/>
      <c r="OU39" s="243"/>
      <c r="OV39" s="243"/>
      <c r="OW39" s="243"/>
      <c r="OX39" s="243"/>
      <c r="OY39" s="243"/>
      <c r="OZ39" s="243"/>
      <c r="PA39" s="243"/>
      <c r="PB39" s="243"/>
      <c r="PC39" s="243"/>
      <c r="PD39" s="243"/>
      <c r="PE39" s="243"/>
      <c r="PF39" s="243"/>
      <c r="PG39" s="243"/>
      <c r="PH39" s="243"/>
      <c r="PI39" s="243"/>
      <c r="PJ39" s="243"/>
      <c r="PK39" s="243"/>
      <c r="PL39" s="243"/>
      <c r="PM39" s="243"/>
      <c r="PN39" s="243"/>
      <c r="PO39" s="243"/>
      <c r="PP39" s="243"/>
      <c r="PQ39" s="243"/>
      <c r="PR39" s="243"/>
      <c r="PS39" s="243"/>
      <c r="PT39" s="243"/>
      <c r="PU39" s="243"/>
      <c r="PV39" s="243"/>
      <c r="PW39" s="243"/>
      <c r="PX39" s="243"/>
      <c r="PY39" s="243"/>
      <c r="PZ39" s="243"/>
      <c r="QA39" s="243"/>
      <c r="QB39" s="243"/>
      <c r="QC39" s="243"/>
      <c r="QD39" s="243"/>
      <c r="QE39" s="243"/>
      <c r="QF39" s="243"/>
      <c r="QG39" s="243"/>
      <c r="QH39" s="243"/>
      <c r="QI39" s="243"/>
      <c r="QJ39" s="243"/>
      <c r="QK39" s="243"/>
      <c r="QL39" s="243"/>
      <c r="QM39" s="243"/>
      <c r="QN39" s="243"/>
      <c r="QO39" s="243"/>
      <c r="QP39" s="243"/>
      <c r="QQ39" s="243"/>
      <c r="QR39" s="243"/>
      <c r="QS39" s="243"/>
      <c r="QT39" s="243"/>
      <c r="QU39" s="243"/>
      <c r="QV39" s="243"/>
      <c r="QW39" s="243"/>
      <c r="QX39" s="243"/>
      <c r="QY39" s="243"/>
      <c r="QZ39" s="243"/>
      <c r="RA39" s="243"/>
      <c r="RB39" s="243"/>
      <c r="RC39" s="243"/>
      <c r="RD39" s="243"/>
      <c r="RE39" s="243"/>
      <c r="RF39" s="243"/>
      <c r="RG39" s="243"/>
      <c r="RH39" s="243"/>
      <c r="RI39" s="243"/>
      <c r="RJ39" s="243"/>
      <c r="RK39" s="243"/>
      <c r="RL39" s="243"/>
      <c r="RM39" s="243"/>
      <c r="RN39" s="243"/>
      <c r="RO39" s="243"/>
      <c r="RP39" s="243"/>
      <c r="RQ39" s="243"/>
      <c r="RR39" s="243"/>
      <c r="RS39" s="243"/>
      <c r="RT39" s="243"/>
      <c r="RU39" s="243"/>
      <c r="RV39" s="243"/>
      <c r="RW39" s="243"/>
      <c r="RX39" s="243"/>
      <c r="RY39" s="243"/>
      <c r="RZ39" s="243"/>
      <c r="SA39" s="243"/>
      <c r="SB39" s="243"/>
      <c r="SC39" s="243"/>
      <c r="SD39" s="243"/>
      <c r="SE39" s="243"/>
      <c r="SF39" s="243"/>
      <c r="SG39" s="243"/>
      <c r="SH39" s="243"/>
      <c r="SI39" s="243"/>
      <c r="SJ39" s="243"/>
      <c r="SK39" s="243"/>
      <c r="SL39" s="243"/>
      <c r="SM39" s="243"/>
      <c r="SN39" s="243"/>
      <c r="SO39" s="243"/>
      <c r="SP39" s="243"/>
      <c r="SQ39" s="243"/>
      <c r="SR39" s="243"/>
      <c r="SS39" s="243"/>
      <c r="ST39" s="243"/>
      <c r="SU39" s="243"/>
      <c r="SV39" s="243"/>
      <c r="SW39" s="243"/>
      <c r="SX39" s="243"/>
      <c r="SY39" s="243"/>
      <c r="SZ39" s="243"/>
      <c r="TA39" s="243"/>
      <c r="TB39" s="243"/>
      <c r="TC39" s="243"/>
      <c r="TD39" s="243"/>
      <c r="TE39" s="243"/>
      <c r="TF39" s="243"/>
      <c r="TG39" s="243"/>
      <c r="TH39" s="243"/>
      <c r="TI39" s="243"/>
      <c r="TJ39" s="243"/>
      <c r="TK39" s="243"/>
      <c r="TL39" s="243"/>
      <c r="TM39" s="243"/>
      <c r="TN39" s="243"/>
      <c r="TO39" s="243"/>
      <c r="TP39" s="243"/>
      <c r="TQ39" s="243"/>
      <c r="TR39" s="243"/>
      <c r="TS39" s="243"/>
      <c r="TT39" s="243"/>
      <c r="TU39" s="243"/>
      <c r="TV39" s="243"/>
      <c r="TW39" s="243"/>
      <c r="TX39" s="243"/>
      <c r="TY39" s="243"/>
      <c r="TZ39" s="243"/>
      <c r="UA39" s="243"/>
      <c r="UB39" s="243"/>
      <c r="UC39" s="243"/>
      <c r="UD39" s="243"/>
      <c r="UE39" s="243"/>
      <c r="UF39" s="243"/>
      <c r="UG39" s="243"/>
      <c r="UH39" s="243"/>
      <c r="UI39" s="243"/>
      <c r="UJ39" s="243"/>
      <c r="UK39" s="243"/>
      <c r="UL39" s="243"/>
      <c r="UM39" s="243"/>
      <c r="UN39" s="243"/>
      <c r="UO39" s="243"/>
      <c r="UP39" s="243"/>
      <c r="UQ39" s="243"/>
      <c r="UR39" s="243"/>
      <c r="US39" s="243"/>
      <c r="UT39" s="243"/>
      <c r="UU39" s="243"/>
      <c r="UV39" s="243"/>
      <c r="UW39" s="243"/>
      <c r="UX39" s="243"/>
      <c r="UY39" s="243"/>
      <c r="UZ39" s="243"/>
      <c r="VA39" s="243"/>
      <c r="VB39" s="243"/>
      <c r="VC39" s="243"/>
      <c r="VD39" s="243"/>
      <c r="VE39" s="243"/>
      <c r="VF39" s="243"/>
      <c r="VG39" s="243"/>
      <c r="VH39" s="243"/>
      <c r="VI39" s="243"/>
      <c r="VJ39" s="243"/>
      <c r="VK39" s="243"/>
      <c r="VL39" s="243"/>
      <c r="VM39" s="243"/>
      <c r="VN39" s="243"/>
      <c r="VO39" s="243"/>
      <c r="VP39" s="243"/>
      <c r="VQ39" s="243"/>
      <c r="VR39" s="243"/>
      <c r="VS39" s="243"/>
      <c r="VT39" s="243"/>
      <c r="VU39" s="243"/>
      <c r="VV39" s="243"/>
      <c r="VW39" s="243"/>
      <c r="VX39" s="243"/>
      <c r="VY39" s="243"/>
      <c r="VZ39" s="243"/>
      <c r="WA39" s="243"/>
      <c r="WB39" s="243"/>
      <c r="WC39" s="243"/>
      <c r="WD39" s="243"/>
      <c r="WE39" s="243"/>
      <c r="WF39" s="243"/>
      <c r="WG39" s="243"/>
      <c r="WH39" s="243"/>
      <c r="WI39" s="243"/>
      <c r="WJ39" s="243"/>
      <c r="WK39" s="243"/>
      <c r="WL39" s="243"/>
      <c r="WM39" s="243"/>
      <c r="WN39" s="243"/>
      <c r="WO39" s="243"/>
      <c r="WP39" s="243"/>
      <c r="WQ39" s="243"/>
      <c r="WR39" s="243"/>
      <c r="WS39" s="243"/>
      <c r="WT39" s="243"/>
      <c r="WU39" s="243"/>
      <c r="WV39" s="243"/>
      <c r="WW39" s="243"/>
      <c r="WX39" s="243"/>
      <c r="WY39" s="243"/>
      <c r="WZ39" s="243"/>
      <c r="XA39" s="243"/>
      <c r="XB39" s="243"/>
      <c r="XC39" s="243"/>
      <c r="XD39" s="243"/>
      <c r="XE39" s="243"/>
      <c r="XF39" s="243"/>
      <c r="XG39" s="243"/>
      <c r="XH39" s="243"/>
      <c r="XI39" s="243"/>
      <c r="XJ39" s="243"/>
      <c r="XK39" s="243"/>
      <c r="XL39" s="243"/>
      <c r="XM39" s="243"/>
      <c r="XN39" s="243"/>
      <c r="XO39" s="243"/>
      <c r="XP39" s="243"/>
      <c r="XQ39" s="243"/>
      <c r="XR39" s="243"/>
      <c r="XS39" s="243"/>
      <c r="XT39" s="243"/>
      <c r="XU39" s="243"/>
      <c r="XV39" s="243"/>
      <c r="XW39" s="243"/>
      <c r="XX39" s="243"/>
      <c r="XY39" s="243"/>
      <c r="XZ39" s="243"/>
      <c r="YA39" s="243"/>
      <c r="YB39" s="243"/>
      <c r="YC39" s="243"/>
      <c r="YD39" s="243"/>
      <c r="YE39" s="243"/>
      <c r="YF39" s="243"/>
      <c r="YG39" s="243"/>
      <c r="YH39" s="243"/>
      <c r="YI39" s="243"/>
      <c r="YJ39" s="243"/>
      <c r="YK39" s="243"/>
      <c r="YL39" s="243"/>
      <c r="YM39" s="243"/>
      <c r="YN39" s="243"/>
      <c r="YO39" s="243"/>
      <c r="YP39" s="243"/>
      <c r="YQ39" s="243"/>
      <c r="YR39" s="243"/>
      <c r="YS39" s="243"/>
      <c r="YT39" s="243"/>
      <c r="YU39" s="243"/>
      <c r="YV39" s="243"/>
      <c r="YW39" s="243"/>
      <c r="YX39" s="243"/>
      <c r="YY39" s="243"/>
      <c r="YZ39" s="243"/>
      <c r="ZA39" s="243"/>
      <c r="ZB39" s="243"/>
      <c r="ZC39" s="243"/>
      <c r="ZD39" s="243"/>
      <c r="ZE39" s="243"/>
      <c r="ZF39" s="243"/>
      <c r="ZG39" s="243"/>
      <c r="ZH39" s="243"/>
      <c r="ZI39" s="243"/>
      <c r="ZJ39" s="243"/>
      <c r="ZK39" s="243"/>
      <c r="ZL39" s="243"/>
      <c r="ZM39" s="243"/>
      <c r="ZN39" s="243"/>
      <c r="ZO39" s="243"/>
      <c r="ZP39" s="243"/>
      <c r="ZQ39" s="243"/>
      <c r="ZR39" s="243"/>
      <c r="ZS39" s="243"/>
      <c r="ZT39" s="243"/>
      <c r="ZU39" s="243"/>
      <c r="ZV39" s="243"/>
      <c r="ZW39" s="243"/>
      <c r="ZX39" s="243"/>
      <c r="ZY39" s="243"/>
      <c r="ZZ39" s="243"/>
      <c r="AAA39" s="243"/>
      <c r="AAB39" s="243"/>
      <c r="AAC39" s="243"/>
      <c r="AAD39" s="243"/>
      <c r="AAE39" s="243"/>
      <c r="AAF39" s="243"/>
      <c r="AAG39" s="243"/>
      <c r="AAH39" s="243"/>
      <c r="AAI39" s="243"/>
      <c r="AAJ39" s="243"/>
      <c r="AAK39" s="243"/>
      <c r="AAL39" s="243"/>
      <c r="AAM39" s="243"/>
      <c r="AAN39" s="243"/>
      <c r="AAO39" s="243"/>
      <c r="AAP39" s="243"/>
      <c r="AAQ39" s="243"/>
      <c r="AAR39" s="243"/>
      <c r="AAS39" s="243"/>
      <c r="AAT39" s="243"/>
      <c r="AAU39" s="243"/>
      <c r="AAV39" s="243"/>
      <c r="AAW39" s="243"/>
      <c r="AAX39" s="243"/>
      <c r="AAY39" s="243"/>
      <c r="AAZ39" s="243"/>
      <c r="ABA39" s="243"/>
      <c r="ABB39" s="243"/>
      <c r="ABC39" s="243"/>
      <c r="ABD39" s="243"/>
      <c r="ABE39" s="243"/>
      <c r="ABF39" s="243"/>
      <c r="ABG39" s="243"/>
      <c r="ABH39" s="243"/>
      <c r="ABI39" s="243"/>
      <c r="ABJ39" s="243"/>
      <c r="ABK39" s="243"/>
      <c r="ABL39" s="243"/>
      <c r="ABM39" s="243"/>
      <c r="ABN39" s="243"/>
      <c r="ABO39" s="243"/>
      <c r="ABP39" s="243"/>
      <c r="ABQ39" s="243"/>
      <c r="ABR39" s="243"/>
      <c r="ABS39" s="243"/>
      <c r="ABT39" s="243"/>
      <c r="ABU39" s="243"/>
      <c r="ABV39" s="243"/>
      <c r="ABW39" s="243"/>
      <c r="ABX39" s="243"/>
      <c r="ABY39" s="243"/>
      <c r="ABZ39" s="243"/>
      <c r="ACA39" s="243"/>
      <c r="ACB39" s="243"/>
    </row>
    <row r="40" spans="1:756" s="31" customFormat="1" ht="15.5">
      <c r="A40" s="64" t="s">
        <v>77</v>
      </c>
      <c r="B40" s="46" t="s">
        <v>128</v>
      </c>
      <c r="C40" s="177" t="s">
        <v>111</v>
      </c>
      <c r="D40" s="178">
        <f>SUM(S40,AA40,AI40,AQ40)</f>
        <v>3</v>
      </c>
      <c r="E40" s="144">
        <f t="shared" ref="E40:E49" si="9">SUM(F40:K40)</f>
        <v>18</v>
      </c>
      <c r="F40" s="66">
        <f t="shared" ref="F40:K55" si="10">SUM(L40,T40,AB40,AJ40)</f>
        <v>9</v>
      </c>
      <c r="G40" s="66">
        <f t="shared" si="10"/>
        <v>9</v>
      </c>
      <c r="H40" s="66">
        <f t="shared" si="10"/>
        <v>0</v>
      </c>
      <c r="I40" s="66">
        <f t="shared" si="10"/>
        <v>0</v>
      </c>
      <c r="J40" s="66">
        <f t="shared" si="10"/>
        <v>0</v>
      </c>
      <c r="K40" s="66">
        <f t="shared" si="10"/>
        <v>0</v>
      </c>
      <c r="L40" s="34"/>
      <c r="M40" s="33"/>
      <c r="N40" s="33"/>
      <c r="O40" s="33"/>
      <c r="P40" s="33"/>
      <c r="Q40" s="35"/>
      <c r="R40" s="45"/>
      <c r="S40" s="36"/>
      <c r="T40" s="67"/>
      <c r="U40" s="66"/>
      <c r="V40" s="66"/>
      <c r="W40" s="66"/>
      <c r="X40" s="66"/>
      <c r="Y40" s="68"/>
      <c r="Z40" s="68"/>
      <c r="AA40" s="69"/>
      <c r="AB40" s="65">
        <v>9</v>
      </c>
      <c r="AC40" s="66">
        <v>9</v>
      </c>
      <c r="AD40" s="66"/>
      <c r="AE40" s="66"/>
      <c r="AF40" s="66"/>
      <c r="AG40" s="68"/>
      <c r="AH40" s="68" t="s">
        <v>26</v>
      </c>
      <c r="AI40" s="70">
        <v>3</v>
      </c>
      <c r="AJ40" s="67"/>
      <c r="AK40" s="66"/>
      <c r="AL40" s="66"/>
      <c r="AM40" s="66"/>
      <c r="AN40" s="66"/>
      <c r="AO40" s="68"/>
      <c r="AP40" s="68"/>
      <c r="AQ40" s="71"/>
      <c r="AR40" s="142"/>
      <c r="AS40" s="243"/>
      <c r="AT40" s="243"/>
      <c r="AU40" s="243"/>
      <c r="AV40" s="243"/>
      <c r="AW40" s="243"/>
      <c r="AX40" s="243"/>
      <c r="AY40" s="243"/>
      <c r="AZ40" s="243"/>
      <c r="BA40" s="243"/>
      <c r="BB40" s="243"/>
    </row>
    <row r="41" spans="1:756" s="31" customFormat="1" ht="31">
      <c r="A41" s="64" t="s">
        <v>78</v>
      </c>
      <c r="B41" s="46" t="s">
        <v>66</v>
      </c>
      <c r="C41" s="177"/>
      <c r="D41" s="178">
        <f t="shared" ref="D41:D50" si="11">SUM(S41,AA41,AI41,AQ41)</f>
        <v>3</v>
      </c>
      <c r="E41" s="144">
        <f t="shared" si="9"/>
        <v>18</v>
      </c>
      <c r="F41" s="66">
        <f t="shared" si="10"/>
        <v>9</v>
      </c>
      <c r="G41" s="66">
        <f t="shared" si="10"/>
        <v>9</v>
      </c>
      <c r="H41" s="66">
        <f t="shared" si="10"/>
        <v>0</v>
      </c>
      <c r="I41" s="66">
        <f t="shared" si="10"/>
        <v>0</v>
      </c>
      <c r="J41" s="66">
        <f t="shared" si="10"/>
        <v>0</v>
      </c>
      <c r="K41" s="66">
        <f t="shared" si="10"/>
        <v>0</v>
      </c>
      <c r="L41" s="34"/>
      <c r="M41" s="33"/>
      <c r="N41" s="33"/>
      <c r="O41" s="33"/>
      <c r="P41" s="33"/>
      <c r="Q41" s="35"/>
      <c r="R41" s="45"/>
      <c r="S41" s="36"/>
      <c r="T41" s="67"/>
      <c r="U41" s="66"/>
      <c r="V41" s="66"/>
      <c r="W41" s="66"/>
      <c r="X41" s="66"/>
      <c r="Y41" s="68"/>
      <c r="Z41" s="68"/>
      <c r="AA41" s="69"/>
      <c r="AB41" s="65"/>
      <c r="AC41" s="66"/>
      <c r="AD41" s="66"/>
      <c r="AE41" s="66"/>
      <c r="AF41" s="66"/>
      <c r="AG41" s="68"/>
      <c r="AH41" s="68"/>
      <c r="AI41" s="70"/>
      <c r="AJ41" s="67">
        <v>9</v>
      </c>
      <c r="AK41" s="66">
        <v>9</v>
      </c>
      <c r="AL41" s="66"/>
      <c r="AM41" s="66"/>
      <c r="AN41" s="66"/>
      <c r="AO41" s="68"/>
      <c r="AP41" s="68" t="s">
        <v>26</v>
      </c>
      <c r="AQ41" s="69">
        <v>3</v>
      </c>
      <c r="AR41" s="243"/>
      <c r="AS41" s="243"/>
      <c r="AT41" s="243"/>
      <c r="AU41" s="243"/>
      <c r="AV41" s="243"/>
      <c r="AW41" s="243"/>
      <c r="AX41" s="243"/>
      <c r="AY41" s="243"/>
      <c r="AZ41" s="243"/>
      <c r="BA41" s="243"/>
      <c r="BB41" s="243"/>
    </row>
    <row r="42" spans="1:756" s="31" customFormat="1" ht="15.5">
      <c r="A42" s="64" t="s">
        <v>79</v>
      </c>
      <c r="B42" s="130" t="s">
        <v>129</v>
      </c>
      <c r="C42" s="104" t="s">
        <v>111</v>
      </c>
      <c r="D42" s="178">
        <f t="shared" si="11"/>
        <v>3</v>
      </c>
      <c r="E42" s="144">
        <f t="shared" si="9"/>
        <v>18</v>
      </c>
      <c r="F42" s="66">
        <f t="shared" si="10"/>
        <v>9</v>
      </c>
      <c r="G42" s="66">
        <f t="shared" si="10"/>
        <v>9</v>
      </c>
      <c r="H42" s="66">
        <f t="shared" si="10"/>
        <v>0</v>
      </c>
      <c r="I42" s="66">
        <f t="shared" si="10"/>
        <v>0</v>
      </c>
      <c r="J42" s="66">
        <f t="shared" si="10"/>
        <v>0</v>
      </c>
      <c r="K42" s="66">
        <f t="shared" si="10"/>
        <v>0</v>
      </c>
      <c r="L42" s="34"/>
      <c r="M42" s="33"/>
      <c r="N42" s="33"/>
      <c r="O42" s="33"/>
      <c r="P42" s="33"/>
      <c r="Q42" s="35"/>
      <c r="R42" s="45"/>
      <c r="S42" s="36"/>
      <c r="T42" s="67">
        <v>9</v>
      </c>
      <c r="U42" s="66">
        <v>9</v>
      </c>
      <c r="V42" s="66"/>
      <c r="W42" s="66"/>
      <c r="X42" s="66"/>
      <c r="Y42" s="68"/>
      <c r="Z42" s="68" t="s">
        <v>26</v>
      </c>
      <c r="AA42" s="69">
        <v>3</v>
      </c>
      <c r="AB42" s="65"/>
      <c r="AC42" s="66"/>
      <c r="AD42" s="66"/>
      <c r="AE42" s="66"/>
      <c r="AF42" s="66"/>
      <c r="AG42" s="68"/>
      <c r="AH42" s="68"/>
      <c r="AI42" s="70"/>
      <c r="AJ42" s="67"/>
      <c r="AK42" s="66"/>
      <c r="AL42" s="66"/>
      <c r="AM42" s="66"/>
      <c r="AN42" s="66"/>
      <c r="AO42" s="68"/>
      <c r="AP42" s="68"/>
      <c r="AQ42" s="69"/>
      <c r="AR42" s="243"/>
      <c r="AS42" s="243"/>
      <c r="AT42" s="243"/>
      <c r="AU42" s="243"/>
      <c r="AV42" s="243"/>
      <c r="AW42" s="243"/>
      <c r="AX42" s="243"/>
      <c r="AY42" s="243"/>
      <c r="AZ42" s="243"/>
      <c r="BA42" s="243"/>
      <c r="BB42" s="243"/>
    </row>
    <row r="43" spans="1:756" s="31" customFormat="1" ht="15.5">
      <c r="A43" s="64" t="s">
        <v>80</v>
      </c>
      <c r="B43" s="85" t="s">
        <v>103</v>
      </c>
      <c r="C43" s="177"/>
      <c r="D43" s="178">
        <f t="shared" si="11"/>
        <v>3</v>
      </c>
      <c r="E43" s="144">
        <f t="shared" si="9"/>
        <v>18</v>
      </c>
      <c r="F43" s="66">
        <f t="shared" si="10"/>
        <v>9</v>
      </c>
      <c r="G43" s="66">
        <f t="shared" si="10"/>
        <v>9</v>
      </c>
      <c r="H43" s="66">
        <f t="shared" si="10"/>
        <v>0</v>
      </c>
      <c r="I43" s="66">
        <f t="shared" si="10"/>
        <v>0</v>
      </c>
      <c r="J43" s="66">
        <f t="shared" si="10"/>
        <v>0</v>
      </c>
      <c r="K43" s="66">
        <f t="shared" si="10"/>
        <v>0</v>
      </c>
      <c r="L43" s="34"/>
      <c r="M43" s="33"/>
      <c r="N43" s="33"/>
      <c r="O43" s="33"/>
      <c r="P43" s="33"/>
      <c r="Q43" s="35"/>
      <c r="R43" s="45"/>
      <c r="S43" s="36"/>
      <c r="T43" s="67"/>
      <c r="U43" s="66"/>
      <c r="V43" s="66"/>
      <c r="W43" s="66"/>
      <c r="X43" s="66"/>
      <c r="Y43" s="68"/>
      <c r="Z43" s="68"/>
      <c r="AA43" s="69"/>
      <c r="AB43" s="65">
        <v>9</v>
      </c>
      <c r="AC43" s="66">
        <v>9</v>
      </c>
      <c r="AD43" s="66"/>
      <c r="AE43" s="66"/>
      <c r="AF43" s="66"/>
      <c r="AG43" s="68"/>
      <c r="AH43" s="68" t="s">
        <v>26</v>
      </c>
      <c r="AI43" s="70">
        <v>3</v>
      </c>
      <c r="AJ43" s="67"/>
      <c r="AK43" s="66"/>
      <c r="AL43" s="66"/>
      <c r="AM43" s="66"/>
      <c r="AN43" s="66"/>
      <c r="AO43" s="68"/>
      <c r="AP43" s="68"/>
      <c r="AQ43" s="69"/>
      <c r="AR43" s="243"/>
      <c r="AS43" s="243"/>
      <c r="AT43" s="243"/>
      <c r="AU43" s="243"/>
      <c r="AV43" s="243"/>
      <c r="AW43" s="243"/>
      <c r="AX43" s="243"/>
      <c r="AY43" s="243"/>
      <c r="AZ43" s="243"/>
      <c r="BA43" s="243"/>
      <c r="BB43" s="243"/>
    </row>
    <row r="44" spans="1:756" s="31" customFormat="1" ht="31">
      <c r="A44" s="64" t="s">
        <v>81</v>
      </c>
      <c r="B44" s="85" t="s">
        <v>130</v>
      </c>
      <c r="C44" s="177" t="s">
        <v>112</v>
      </c>
      <c r="D44" s="178">
        <f t="shared" si="11"/>
        <v>3</v>
      </c>
      <c r="E44" s="144">
        <f t="shared" si="9"/>
        <v>18</v>
      </c>
      <c r="F44" s="66">
        <f t="shared" si="10"/>
        <v>9</v>
      </c>
      <c r="G44" s="66">
        <f t="shared" si="10"/>
        <v>9</v>
      </c>
      <c r="H44" s="66">
        <f t="shared" si="10"/>
        <v>0</v>
      </c>
      <c r="I44" s="66">
        <f t="shared" si="10"/>
        <v>0</v>
      </c>
      <c r="J44" s="66">
        <f t="shared" si="10"/>
        <v>0</v>
      </c>
      <c r="K44" s="66">
        <f t="shared" si="10"/>
        <v>0</v>
      </c>
      <c r="L44" s="34"/>
      <c r="M44" s="33"/>
      <c r="N44" s="33"/>
      <c r="O44" s="33"/>
      <c r="P44" s="33"/>
      <c r="Q44" s="35"/>
      <c r="R44" s="45"/>
      <c r="S44" s="36"/>
      <c r="T44" s="67"/>
      <c r="U44" s="66"/>
      <c r="V44" s="66"/>
      <c r="W44" s="66"/>
      <c r="X44" s="66"/>
      <c r="Y44" s="68"/>
      <c r="Z44" s="68"/>
      <c r="AA44" s="69"/>
      <c r="AB44" s="65"/>
      <c r="AC44" s="66"/>
      <c r="AD44" s="66"/>
      <c r="AE44" s="66"/>
      <c r="AF44" s="66"/>
      <c r="AG44" s="68"/>
      <c r="AH44" s="68"/>
      <c r="AI44" s="70"/>
      <c r="AJ44" s="67">
        <v>9</v>
      </c>
      <c r="AK44" s="66">
        <v>9</v>
      </c>
      <c r="AL44" s="66"/>
      <c r="AM44" s="66"/>
      <c r="AN44" s="66"/>
      <c r="AO44" s="68"/>
      <c r="AP44" s="68" t="s">
        <v>26</v>
      </c>
      <c r="AQ44" s="69">
        <v>3</v>
      </c>
      <c r="AR44" s="243"/>
      <c r="AS44" s="243"/>
      <c r="AT44" s="243"/>
      <c r="AU44" s="243"/>
      <c r="AV44" s="243"/>
      <c r="AW44" s="243"/>
      <c r="AX44" s="243"/>
      <c r="AY44" s="243"/>
      <c r="AZ44" s="243"/>
      <c r="BA44" s="243"/>
      <c r="BB44" s="243"/>
    </row>
    <row r="45" spans="1:756" s="31" customFormat="1" ht="15.5">
      <c r="A45" s="64" t="s">
        <v>82</v>
      </c>
      <c r="B45" s="85" t="s">
        <v>45</v>
      </c>
      <c r="C45" s="177"/>
      <c r="D45" s="178">
        <f t="shared" si="11"/>
        <v>1</v>
      </c>
      <c r="E45" s="144">
        <f t="shared" si="9"/>
        <v>9</v>
      </c>
      <c r="F45" s="66">
        <f t="shared" si="10"/>
        <v>9</v>
      </c>
      <c r="G45" s="66">
        <f t="shared" si="10"/>
        <v>0</v>
      </c>
      <c r="H45" s="66">
        <f t="shared" si="10"/>
        <v>0</v>
      </c>
      <c r="I45" s="66">
        <f t="shared" si="10"/>
        <v>0</v>
      </c>
      <c r="J45" s="66">
        <f t="shared" si="10"/>
        <v>0</v>
      </c>
      <c r="K45" s="66">
        <f t="shared" si="10"/>
        <v>0</v>
      </c>
      <c r="L45" s="34"/>
      <c r="M45" s="33"/>
      <c r="N45" s="33"/>
      <c r="O45" s="33"/>
      <c r="P45" s="33"/>
      <c r="Q45" s="35"/>
      <c r="R45" s="45"/>
      <c r="S45" s="36"/>
      <c r="T45" s="67"/>
      <c r="U45" s="66"/>
      <c r="V45" s="66"/>
      <c r="W45" s="66"/>
      <c r="X45" s="66"/>
      <c r="Y45" s="68"/>
      <c r="Z45" s="68"/>
      <c r="AA45" s="69"/>
      <c r="AB45" s="65"/>
      <c r="AC45" s="66"/>
      <c r="AD45" s="66"/>
      <c r="AE45" s="66"/>
      <c r="AF45" s="66"/>
      <c r="AG45" s="68"/>
      <c r="AH45" s="68"/>
      <c r="AI45" s="70"/>
      <c r="AJ45" s="67">
        <v>9</v>
      </c>
      <c r="AK45" s="66"/>
      <c r="AL45" s="66"/>
      <c r="AM45" s="66"/>
      <c r="AN45" s="66"/>
      <c r="AO45" s="68"/>
      <c r="AP45" s="68" t="s">
        <v>24</v>
      </c>
      <c r="AQ45" s="69">
        <v>1</v>
      </c>
      <c r="AR45" s="243"/>
      <c r="AS45" s="243"/>
      <c r="AT45" s="243"/>
      <c r="AU45" s="243"/>
      <c r="AV45" s="243"/>
      <c r="AW45" s="243"/>
      <c r="AX45" s="243"/>
      <c r="AY45" s="243"/>
      <c r="AZ45" s="243"/>
      <c r="BA45" s="243"/>
      <c r="BB45" s="243"/>
    </row>
    <row r="46" spans="1:756" s="31" customFormat="1" ht="15.5">
      <c r="A46" s="64" t="s">
        <v>83</v>
      </c>
      <c r="B46" s="131" t="s">
        <v>143</v>
      </c>
      <c r="C46" s="179" t="s">
        <v>111</v>
      </c>
      <c r="D46" s="178">
        <v>3</v>
      </c>
      <c r="E46" s="144">
        <f t="shared" si="9"/>
        <v>18</v>
      </c>
      <c r="F46" s="66">
        <f t="shared" si="10"/>
        <v>9</v>
      </c>
      <c r="G46" s="66">
        <f t="shared" si="10"/>
        <v>9</v>
      </c>
      <c r="H46" s="66">
        <f t="shared" si="10"/>
        <v>0</v>
      </c>
      <c r="I46" s="66">
        <f t="shared" si="10"/>
        <v>0</v>
      </c>
      <c r="J46" s="66">
        <f t="shared" si="10"/>
        <v>0</v>
      </c>
      <c r="K46" s="66">
        <f t="shared" si="10"/>
        <v>0</v>
      </c>
      <c r="L46" s="34"/>
      <c r="M46" s="33"/>
      <c r="N46" s="33"/>
      <c r="O46" s="33"/>
      <c r="P46" s="33"/>
      <c r="Q46" s="35"/>
      <c r="R46" s="45"/>
      <c r="S46" s="36"/>
      <c r="T46" s="67">
        <v>9</v>
      </c>
      <c r="U46" s="66">
        <v>9</v>
      </c>
      <c r="V46" s="66"/>
      <c r="W46" s="66"/>
      <c r="X46" s="66"/>
      <c r="Y46" s="68"/>
      <c r="Z46" s="68" t="s">
        <v>26</v>
      </c>
      <c r="AA46" s="69">
        <v>3</v>
      </c>
      <c r="AB46" s="65"/>
      <c r="AC46" s="66"/>
      <c r="AD46" s="66"/>
      <c r="AE46" s="66"/>
      <c r="AF46" s="66"/>
      <c r="AG46" s="68"/>
      <c r="AH46" s="68"/>
      <c r="AI46" s="70"/>
      <c r="AJ46" s="67"/>
      <c r="AK46" s="66"/>
      <c r="AL46" s="66"/>
      <c r="AM46" s="66"/>
      <c r="AN46" s="66"/>
      <c r="AO46" s="68"/>
      <c r="AP46" s="68"/>
      <c r="AQ46" s="69"/>
      <c r="AR46" s="243"/>
      <c r="AS46" s="243"/>
      <c r="AT46" s="243"/>
      <c r="AU46" s="243"/>
      <c r="AV46" s="243"/>
      <c r="AW46" s="243"/>
      <c r="AX46" s="243"/>
      <c r="AY46" s="243"/>
      <c r="AZ46" s="243"/>
      <c r="BA46" s="243"/>
      <c r="BB46" s="243"/>
    </row>
    <row r="47" spans="1:756" s="31" customFormat="1" ht="15.5">
      <c r="A47" s="64" t="s">
        <v>84</v>
      </c>
      <c r="B47" s="85" t="s">
        <v>68</v>
      </c>
      <c r="C47" s="177"/>
      <c r="D47" s="178">
        <f t="shared" si="11"/>
        <v>3</v>
      </c>
      <c r="E47" s="144">
        <f t="shared" si="9"/>
        <v>18</v>
      </c>
      <c r="F47" s="66">
        <f t="shared" si="10"/>
        <v>9</v>
      </c>
      <c r="G47" s="66">
        <f t="shared" si="10"/>
        <v>9</v>
      </c>
      <c r="H47" s="66">
        <f t="shared" si="10"/>
        <v>0</v>
      </c>
      <c r="I47" s="66">
        <f t="shared" si="10"/>
        <v>0</v>
      </c>
      <c r="J47" s="66">
        <f t="shared" si="10"/>
        <v>0</v>
      </c>
      <c r="K47" s="66">
        <f t="shared" si="10"/>
        <v>0</v>
      </c>
      <c r="L47" s="34"/>
      <c r="M47" s="33"/>
      <c r="N47" s="33"/>
      <c r="O47" s="33"/>
      <c r="P47" s="33"/>
      <c r="Q47" s="35"/>
      <c r="R47" s="45"/>
      <c r="S47" s="36"/>
      <c r="T47" s="67"/>
      <c r="U47" s="66"/>
      <c r="V47" s="66"/>
      <c r="W47" s="66"/>
      <c r="X47" s="66"/>
      <c r="Y47" s="68"/>
      <c r="Z47" s="68"/>
      <c r="AA47" s="69"/>
      <c r="AB47" s="65"/>
      <c r="AC47" s="66"/>
      <c r="AD47" s="66"/>
      <c r="AE47" s="66"/>
      <c r="AF47" s="66"/>
      <c r="AG47" s="68"/>
      <c r="AH47" s="68"/>
      <c r="AI47" s="70"/>
      <c r="AJ47" s="67">
        <v>9</v>
      </c>
      <c r="AK47" s="66">
        <v>9</v>
      </c>
      <c r="AL47" s="66"/>
      <c r="AM47" s="66"/>
      <c r="AN47" s="66"/>
      <c r="AO47" s="68"/>
      <c r="AP47" s="68" t="s">
        <v>26</v>
      </c>
      <c r="AQ47" s="69">
        <v>3</v>
      </c>
      <c r="AR47" s="243"/>
      <c r="AS47" s="243"/>
      <c r="AT47" s="243"/>
      <c r="AU47" s="243"/>
      <c r="AV47" s="243"/>
      <c r="AW47" s="243"/>
      <c r="AX47" s="243"/>
      <c r="AY47" s="243"/>
      <c r="AZ47" s="243"/>
      <c r="BA47" s="243"/>
      <c r="BB47" s="243"/>
    </row>
    <row r="48" spans="1:756" s="31" customFormat="1" ht="15.5">
      <c r="A48" s="64" t="s">
        <v>85</v>
      </c>
      <c r="B48" s="46" t="s">
        <v>97</v>
      </c>
      <c r="C48" s="177"/>
      <c r="D48" s="178">
        <f t="shared" si="11"/>
        <v>3</v>
      </c>
      <c r="E48" s="144">
        <f t="shared" si="9"/>
        <v>18</v>
      </c>
      <c r="F48" s="66">
        <f t="shared" si="10"/>
        <v>9</v>
      </c>
      <c r="G48" s="66">
        <f t="shared" si="10"/>
        <v>9</v>
      </c>
      <c r="H48" s="66">
        <f t="shared" si="10"/>
        <v>0</v>
      </c>
      <c r="I48" s="66">
        <f t="shared" si="10"/>
        <v>0</v>
      </c>
      <c r="J48" s="66">
        <f t="shared" si="10"/>
        <v>0</v>
      </c>
      <c r="K48" s="66">
        <f t="shared" si="10"/>
        <v>0</v>
      </c>
      <c r="L48" s="34"/>
      <c r="M48" s="33"/>
      <c r="N48" s="33"/>
      <c r="O48" s="33"/>
      <c r="P48" s="33"/>
      <c r="Q48" s="35"/>
      <c r="R48" s="45"/>
      <c r="S48" s="36"/>
      <c r="T48" s="67"/>
      <c r="U48" s="66"/>
      <c r="V48" s="66"/>
      <c r="W48" s="66"/>
      <c r="X48" s="66"/>
      <c r="Y48" s="68"/>
      <c r="Z48" s="68"/>
      <c r="AA48" s="69"/>
      <c r="AB48" s="65">
        <v>9</v>
      </c>
      <c r="AC48" s="66">
        <v>9</v>
      </c>
      <c r="AD48" s="66"/>
      <c r="AE48" s="66"/>
      <c r="AF48" s="66"/>
      <c r="AG48" s="68"/>
      <c r="AH48" s="68" t="s">
        <v>26</v>
      </c>
      <c r="AI48" s="70">
        <v>3</v>
      </c>
      <c r="AJ48" s="67"/>
      <c r="AK48" s="66"/>
      <c r="AL48" s="66"/>
      <c r="AM48" s="66"/>
      <c r="AN48" s="66"/>
      <c r="AO48" s="68"/>
      <c r="AP48" s="68"/>
      <c r="AQ48" s="69"/>
      <c r="AR48" s="243"/>
      <c r="AS48" s="243"/>
      <c r="AT48" s="243"/>
      <c r="AU48" s="243"/>
      <c r="AV48" s="243"/>
      <c r="AW48" s="243"/>
      <c r="AX48" s="243"/>
      <c r="AY48" s="243"/>
      <c r="AZ48" s="243"/>
      <c r="BA48" s="243"/>
      <c r="BB48" s="243"/>
    </row>
    <row r="49" spans="1:54" s="205" customFormat="1" ht="18" customHeight="1">
      <c r="A49" s="64" t="s">
        <v>86</v>
      </c>
      <c r="B49" s="187" t="s">
        <v>72</v>
      </c>
      <c r="C49" s="104"/>
      <c r="D49" s="178">
        <f t="shared" si="11"/>
        <v>2</v>
      </c>
      <c r="E49" s="144">
        <f t="shared" si="9"/>
        <v>9</v>
      </c>
      <c r="F49" s="66">
        <f t="shared" si="10"/>
        <v>0</v>
      </c>
      <c r="G49" s="66">
        <f t="shared" si="10"/>
        <v>9</v>
      </c>
      <c r="H49" s="197">
        <f t="shared" si="10"/>
        <v>0</v>
      </c>
      <c r="I49" s="197">
        <f t="shared" si="10"/>
        <v>0</v>
      </c>
      <c r="J49" s="197">
        <f t="shared" si="10"/>
        <v>0</v>
      </c>
      <c r="K49" s="197">
        <f t="shared" si="10"/>
        <v>0</v>
      </c>
      <c r="L49" s="198"/>
      <c r="M49" s="190"/>
      <c r="N49" s="190"/>
      <c r="O49" s="190"/>
      <c r="P49" s="190"/>
      <c r="Q49" s="199"/>
      <c r="R49" s="200"/>
      <c r="S49" s="36"/>
      <c r="T49" s="201"/>
      <c r="U49" s="197"/>
      <c r="V49" s="197"/>
      <c r="W49" s="197"/>
      <c r="X49" s="197"/>
      <c r="Y49" s="202"/>
      <c r="Z49" s="202"/>
      <c r="AA49" s="69"/>
      <c r="AB49" s="203"/>
      <c r="AC49" s="197">
        <v>9</v>
      </c>
      <c r="AD49" s="197"/>
      <c r="AE49" s="197"/>
      <c r="AF49" s="197"/>
      <c r="AG49" s="202"/>
      <c r="AH49" s="202" t="s">
        <v>24</v>
      </c>
      <c r="AI49" s="206">
        <v>2</v>
      </c>
      <c r="AJ49" s="201"/>
      <c r="AK49" s="197"/>
      <c r="AL49" s="197"/>
      <c r="AM49" s="197"/>
      <c r="AN49" s="197"/>
      <c r="AO49" s="202"/>
      <c r="AP49" s="202"/>
      <c r="AQ49" s="69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</row>
    <row r="50" spans="1:54" s="31" customFormat="1" ht="15.5">
      <c r="A50" s="64" t="s">
        <v>87</v>
      </c>
      <c r="B50" s="143" t="s">
        <v>134</v>
      </c>
      <c r="C50" s="143"/>
      <c r="D50" s="178">
        <f t="shared" si="11"/>
        <v>1</v>
      </c>
      <c r="E50" s="144">
        <f t="shared" ref="E50:E57" si="12">SUM(F50:K50)</f>
        <v>9</v>
      </c>
      <c r="F50" s="66">
        <f t="shared" si="10"/>
        <v>9</v>
      </c>
      <c r="G50" s="66">
        <f t="shared" si="10"/>
        <v>0</v>
      </c>
      <c r="H50" s="144">
        <f t="shared" ref="H50:K57" si="13">SUM(N50,V50,AD50,AL50,AT50,BB50)</f>
        <v>0</v>
      </c>
      <c r="I50" s="144">
        <f t="shared" si="13"/>
        <v>0</v>
      </c>
      <c r="J50" s="182">
        <f t="shared" si="13"/>
        <v>0</v>
      </c>
      <c r="K50" s="182">
        <f t="shared" si="13"/>
        <v>0</v>
      </c>
      <c r="L50" s="34"/>
      <c r="M50" s="33"/>
      <c r="N50" s="33"/>
      <c r="O50" s="33"/>
      <c r="P50" s="33"/>
      <c r="Q50" s="35"/>
      <c r="R50" s="45"/>
      <c r="S50" s="36"/>
      <c r="T50" s="67">
        <v>9</v>
      </c>
      <c r="U50" s="66"/>
      <c r="V50" s="66"/>
      <c r="W50" s="66"/>
      <c r="X50" s="66"/>
      <c r="Y50" s="68"/>
      <c r="Z50" s="68" t="s">
        <v>24</v>
      </c>
      <c r="AA50" s="69">
        <v>1</v>
      </c>
      <c r="AB50" s="65"/>
      <c r="AC50" s="66"/>
      <c r="AD50" s="66"/>
      <c r="AE50" s="66"/>
      <c r="AF50" s="66"/>
      <c r="AG50" s="68"/>
      <c r="AH50" s="68"/>
      <c r="AI50" s="70"/>
      <c r="AJ50" s="67"/>
      <c r="AK50" s="66"/>
      <c r="AL50" s="66"/>
      <c r="AM50" s="66"/>
      <c r="AN50" s="66"/>
      <c r="AO50" s="68"/>
      <c r="AP50" s="68"/>
      <c r="AQ50" s="69"/>
      <c r="AR50" s="243"/>
      <c r="AS50" s="243"/>
      <c r="AT50" s="243"/>
      <c r="AU50" s="243"/>
      <c r="AV50" s="243"/>
      <c r="AW50" s="243"/>
      <c r="AX50" s="243"/>
      <c r="AY50" s="243"/>
      <c r="AZ50" s="243"/>
      <c r="BA50" s="243"/>
      <c r="BB50" s="243"/>
    </row>
    <row r="51" spans="1:54" s="31" customFormat="1" ht="15.5">
      <c r="A51" s="64" t="s">
        <v>88</v>
      </c>
      <c r="B51" s="143" t="s">
        <v>135</v>
      </c>
      <c r="C51" s="143"/>
      <c r="D51" s="218">
        <v>3</v>
      </c>
      <c r="E51" s="144">
        <f t="shared" si="12"/>
        <v>18</v>
      </c>
      <c r="F51" s="66">
        <f t="shared" si="10"/>
        <v>0</v>
      </c>
      <c r="G51" s="66">
        <f t="shared" si="10"/>
        <v>18</v>
      </c>
      <c r="H51" s="144">
        <f t="shared" si="13"/>
        <v>0</v>
      </c>
      <c r="I51" s="144">
        <f t="shared" si="13"/>
        <v>0</v>
      </c>
      <c r="J51" s="182">
        <f t="shared" si="13"/>
        <v>0</v>
      </c>
      <c r="K51" s="182">
        <f t="shared" si="13"/>
        <v>0</v>
      </c>
      <c r="L51" s="34"/>
      <c r="M51" s="33"/>
      <c r="N51" s="33"/>
      <c r="O51" s="33"/>
      <c r="P51" s="33"/>
      <c r="Q51" s="35"/>
      <c r="R51" s="45"/>
      <c r="S51" s="36"/>
      <c r="T51" s="67"/>
      <c r="U51" s="66">
        <v>18</v>
      </c>
      <c r="V51" s="66"/>
      <c r="W51" s="66"/>
      <c r="X51" s="66"/>
      <c r="Y51" s="68"/>
      <c r="Z51" s="68" t="s">
        <v>24</v>
      </c>
      <c r="AA51" s="69">
        <v>3</v>
      </c>
      <c r="AB51" s="65"/>
      <c r="AC51" s="66"/>
      <c r="AD51" s="66"/>
      <c r="AE51" s="66"/>
      <c r="AF51" s="66"/>
      <c r="AG51" s="68"/>
      <c r="AH51" s="68"/>
      <c r="AI51" s="70"/>
      <c r="AJ51" s="67"/>
      <c r="AK51" s="66"/>
      <c r="AL51" s="66"/>
      <c r="AM51" s="66"/>
      <c r="AN51" s="66"/>
      <c r="AO51" s="68"/>
      <c r="AP51" s="68"/>
      <c r="AQ51" s="69"/>
      <c r="AR51" s="243"/>
      <c r="AS51" s="243"/>
      <c r="AT51" s="243"/>
      <c r="AU51" s="243"/>
      <c r="AV51" s="243"/>
      <c r="AW51" s="243"/>
      <c r="AX51" s="243"/>
      <c r="AY51" s="243"/>
      <c r="AZ51" s="243"/>
      <c r="BA51" s="243"/>
      <c r="BB51" s="243"/>
    </row>
    <row r="52" spans="1:54" s="31" customFormat="1" ht="15.5">
      <c r="A52" s="64" t="s">
        <v>89</v>
      </c>
      <c r="B52" s="143" t="s">
        <v>136</v>
      </c>
      <c r="C52" s="143"/>
      <c r="D52" s="219">
        <v>2</v>
      </c>
      <c r="E52" s="144">
        <f t="shared" si="12"/>
        <v>9</v>
      </c>
      <c r="F52" s="66">
        <f t="shared" si="10"/>
        <v>0</v>
      </c>
      <c r="G52" s="66">
        <f t="shared" si="10"/>
        <v>9</v>
      </c>
      <c r="H52" s="144">
        <f t="shared" si="13"/>
        <v>0</v>
      </c>
      <c r="I52" s="144">
        <f t="shared" si="13"/>
        <v>0</v>
      </c>
      <c r="J52" s="182">
        <f t="shared" si="13"/>
        <v>0</v>
      </c>
      <c r="K52" s="182">
        <f t="shared" si="13"/>
        <v>0</v>
      </c>
      <c r="L52" s="34"/>
      <c r="M52" s="33"/>
      <c r="N52" s="33"/>
      <c r="O52" s="33"/>
      <c r="P52" s="33"/>
      <c r="Q52" s="35"/>
      <c r="R52" s="45"/>
      <c r="S52" s="36"/>
      <c r="T52" s="67"/>
      <c r="U52" s="66"/>
      <c r="V52" s="66"/>
      <c r="W52" s="66"/>
      <c r="X52" s="66"/>
      <c r="Y52" s="68"/>
      <c r="Z52" s="68"/>
      <c r="AA52" s="69"/>
      <c r="AB52" s="65"/>
      <c r="AC52" s="66">
        <v>9</v>
      </c>
      <c r="AD52" s="66"/>
      <c r="AE52" s="66"/>
      <c r="AF52" s="66"/>
      <c r="AG52" s="68"/>
      <c r="AH52" s="68" t="s">
        <v>24</v>
      </c>
      <c r="AI52" s="70">
        <v>2</v>
      </c>
      <c r="AJ52" s="67"/>
      <c r="AK52" s="145"/>
      <c r="AL52" s="66"/>
      <c r="AM52" s="66"/>
      <c r="AN52" s="66"/>
      <c r="AO52" s="68"/>
      <c r="AP52" s="68"/>
      <c r="AQ52" s="69"/>
      <c r="AR52" s="243"/>
      <c r="AS52" s="243"/>
      <c r="AT52" s="243"/>
      <c r="AU52" s="243"/>
      <c r="AV52" s="243"/>
      <c r="AW52" s="243"/>
      <c r="AX52" s="243"/>
      <c r="AY52" s="243"/>
      <c r="AZ52" s="243"/>
      <c r="BA52" s="243"/>
      <c r="BB52" s="243"/>
    </row>
    <row r="53" spans="1:54" s="31" customFormat="1" ht="15.5">
      <c r="A53" s="64" t="s">
        <v>90</v>
      </c>
      <c r="B53" s="143" t="s">
        <v>137</v>
      </c>
      <c r="C53" s="143"/>
      <c r="D53" s="218">
        <v>2</v>
      </c>
      <c r="E53" s="144">
        <f t="shared" si="12"/>
        <v>9</v>
      </c>
      <c r="F53" s="66">
        <f t="shared" si="10"/>
        <v>0</v>
      </c>
      <c r="G53" s="66">
        <f t="shared" si="10"/>
        <v>9</v>
      </c>
      <c r="H53" s="144">
        <f t="shared" si="13"/>
        <v>0</v>
      </c>
      <c r="I53" s="144">
        <f t="shared" si="13"/>
        <v>0</v>
      </c>
      <c r="J53" s="182">
        <f t="shared" si="13"/>
        <v>0</v>
      </c>
      <c r="K53" s="182">
        <f t="shared" si="13"/>
        <v>0</v>
      </c>
      <c r="L53" s="34"/>
      <c r="M53" s="33"/>
      <c r="N53" s="33"/>
      <c r="O53" s="33"/>
      <c r="P53" s="33"/>
      <c r="Q53" s="35"/>
      <c r="R53" s="45"/>
      <c r="S53" s="36"/>
      <c r="T53" s="67"/>
      <c r="U53" s="66"/>
      <c r="V53" s="66"/>
      <c r="W53" s="66"/>
      <c r="X53" s="66"/>
      <c r="Y53" s="68"/>
      <c r="Z53" s="68"/>
      <c r="AA53" s="69"/>
      <c r="AB53" s="65"/>
      <c r="AC53" s="66"/>
      <c r="AD53" s="66"/>
      <c r="AE53" s="66"/>
      <c r="AF53" s="66"/>
      <c r="AG53" s="68"/>
      <c r="AH53" s="68"/>
      <c r="AI53" s="70"/>
      <c r="AJ53" s="146"/>
      <c r="AK53" s="147">
        <v>9</v>
      </c>
      <c r="AL53" s="65"/>
      <c r="AM53" s="66"/>
      <c r="AN53" s="66"/>
      <c r="AO53" s="68"/>
      <c r="AP53" s="68" t="s">
        <v>24</v>
      </c>
      <c r="AQ53" s="69">
        <v>2</v>
      </c>
      <c r="AR53" s="243"/>
      <c r="AS53" s="243"/>
      <c r="AT53" s="243"/>
      <c r="AU53" s="243"/>
      <c r="AV53" s="243"/>
      <c r="AW53" s="243"/>
      <c r="AX53" s="243"/>
      <c r="AY53" s="243"/>
      <c r="AZ53" s="243"/>
      <c r="BA53" s="243"/>
      <c r="BB53" s="243"/>
    </row>
    <row r="54" spans="1:54" s="31" customFormat="1" ht="15.5">
      <c r="A54" s="64" t="s">
        <v>91</v>
      </c>
      <c r="B54" s="143" t="s">
        <v>138</v>
      </c>
      <c r="C54" s="143"/>
      <c r="D54" s="219">
        <v>2</v>
      </c>
      <c r="E54" s="144">
        <f t="shared" si="12"/>
        <v>9</v>
      </c>
      <c r="F54" s="66">
        <f t="shared" si="10"/>
        <v>0</v>
      </c>
      <c r="G54" s="66">
        <f t="shared" si="10"/>
        <v>9</v>
      </c>
      <c r="H54" s="144">
        <f t="shared" si="13"/>
        <v>0</v>
      </c>
      <c r="I54" s="144">
        <f t="shared" si="13"/>
        <v>0</v>
      </c>
      <c r="J54" s="182">
        <f t="shared" si="13"/>
        <v>0</v>
      </c>
      <c r="K54" s="182">
        <f t="shared" si="13"/>
        <v>0</v>
      </c>
      <c r="L54" s="34"/>
      <c r="M54" s="33"/>
      <c r="N54" s="33"/>
      <c r="O54" s="33"/>
      <c r="P54" s="33"/>
      <c r="Q54" s="35"/>
      <c r="R54" s="45"/>
      <c r="S54" s="36"/>
      <c r="T54" s="67"/>
      <c r="U54" s="66"/>
      <c r="V54" s="66"/>
      <c r="W54" s="66"/>
      <c r="X54" s="66"/>
      <c r="Y54" s="68"/>
      <c r="Z54" s="68"/>
      <c r="AA54" s="69"/>
      <c r="AB54" s="65"/>
      <c r="AC54" s="66">
        <v>9</v>
      </c>
      <c r="AD54" s="66"/>
      <c r="AE54" s="66"/>
      <c r="AF54" s="66"/>
      <c r="AG54" s="68"/>
      <c r="AH54" s="68" t="s">
        <v>24</v>
      </c>
      <c r="AI54" s="214">
        <v>2</v>
      </c>
      <c r="AJ54" s="67"/>
      <c r="AK54" s="66"/>
      <c r="AL54" s="66"/>
      <c r="AM54" s="66"/>
      <c r="AN54" s="66"/>
      <c r="AO54" s="68"/>
      <c r="AP54" s="68"/>
      <c r="AQ54" s="69"/>
      <c r="AR54" s="243"/>
      <c r="AS54" s="243"/>
      <c r="AT54" s="243"/>
      <c r="AU54" s="243"/>
      <c r="AV54" s="243"/>
      <c r="AW54" s="243"/>
      <c r="AX54" s="243"/>
      <c r="AY54" s="243"/>
      <c r="AZ54" s="243"/>
      <c r="BA54" s="243"/>
      <c r="BB54" s="243"/>
    </row>
    <row r="55" spans="1:54" s="31" customFormat="1" ht="15.5">
      <c r="A55" s="64" t="s">
        <v>92</v>
      </c>
      <c r="B55" s="143" t="s">
        <v>139</v>
      </c>
      <c r="C55" s="143"/>
      <c r="D55" s="218">
        <v>2</v>
      </c>
      <c r="E55" s="144">
        <f t="shared" si="12"/>
        <v>9</v>
      </c>
      <c r="F55" s="66">
        <f t="shared" si="10"/>
        <v>0</v>
      </c>
      <c r="G55" s="66">
        <f t="shared" si="10"/>
        <v>9</v>
      </c>
      <c r="H55" s="144">
        <f t="shared" si="13"/>
        <v>0</v>
      </c>
      <c r="I55" s="144">
        <f t="shared" si="13"/>
        <v>0</v>
      </c>
      <c r="J55" s="182">
        <f t="shared" si="13"/>
        <v>0</v>
      </c>
      <c r="K55" s="182">
        <f t="shared" si="13"/>
        <v>0</v>
      </c>
      <c r="L55" s="34"/>
      <c r="M55" s="33"/>
      <c r="N55" s="33"/>
      <c r="O55" s="33"/>
      <c r="P55" s="33"/>
      <c r="Q55" s="35"/>
      <c r="R55" s="45"/>
      <c r="S55" s="36"/>
      <c r="T55" s="148"/>
      <c r="U55" s="66"/>
      <c r="V55" s="66"/>
      <c r="W55" s="66"/>
      <c r="X55" s="66"/>
      <c r="Y55" s="68"/>
      <c r="Z55" s="68"/>
      <c r="AA55" s="69"/>
      <c r="AB55" s="65"/>
      <c r="AC55" s="66"/>
      <c r="AD55" s="66"/>
      <c r="AE55" s="66"/>
      <c r="AF55" s="66"/>
      <c r="AG55" s="68"/>
      <c r="AH55" s="66"/>
      <c r="AI55" s="237"/>
      <c r="AJ55" s="65"/>
      <c r="AK55" s="66">
        <v>9</v>
      </c>
      <c r="AL55" s="66"/>
      <c r="AM55" s="66"/>
      <c r="AN55" s="66"/>
      <c r="AO55" s="68"/>
      <c r="AP55" s="68" t="s">
        <v>24</v>
      </c>
      <c r="AQ55" s="69">
        <v>2</v>
      </c>
      <c r="AR55" s="243"/>
      <c r="AS55" s="243"/>
      <c r="AT55" s="243"/>
      <c r="AU55" s="243"/>
      <c r="AV55" s="243"/>
      <c r="AW55" s="243"/>
      <c r="AX55" s="243"/>
      <c r="AY55" s="243"/>
      <c r="AZ55" s="243"/>
      <c r="BA55" s="243"/>
      <c r="BB55" s="243"/>
    </row>
    <row r="56" spans="1:54" s="31" customFormat="1" ht="15.5">
      <c r="A56" s="64" t="s">
        <v>93</v>
      </c>
      <c r="B56" s="143" t="s">
        <v>140</v>
      </c>
      <c r="C56" s="143" t="s">
        <v>111</v>
      </c>
      <c r="D56" s="218">
        <v>2</v>
      </c>
      <c r="E56" s="144">
        <f t="shared" si="12"/>
        <v>9</v>
      </c>
      <c r="F56" s="66">
        <f t="shared" ref="F56:G57" si="14">SUM(L56,T56,AB56,AJ56)</f>
        <v>0</v>
      </c>
      <c r="G56" s="66">
        <f t="shared" si="14"/>
        <v>9</v>
      </c>
      <c r="H56" s="144">
        <f t="shared" si="13"/>
        <v>0</v>
      </c>
      <c r="I56" s="144">
        <f t="shared" si="13"/>
        <v>0</v>
      </c>
      <c r="J56" s="182">
        <f t="shared" si="13"/>
        <v>0</v>
      </c>
      <c r="K56" s="182">
        <f t="shared" si="13"/>
        <v>0</v>
      </c>
      <c r="L56" s="34"/>
      <c r="M56" s="33"/>
      <c r="N56" s="33"/>
      <c r="O56" s="33"/>
      <c r="P56" s="33"/>
      <c r="Q56" s="35"/>
      <c r="R56" s="45"/>
      <c r="S56" s="36"/>
      <c r="T56" s="148"/>
      <c r="U56" s="66"/>
      <c r="V56" s="66"/>
      <c r="W56" s="66"/>
      <c r="X56" s="66"/>
      <c r="Y56" s="68"/>
      <c r="Z56" s="68"/>
      <c r="AA56" s="69"/>
      <c r="AB56" s="65"/>
      <c r="AC56" s="66"/>
      <c r="AD56" s="66"/>
      <c r="AE56" s="66"/>
      <c r="AF56" s="66"/>
      <c r="AG56" s="68"/>
      <c r="AH56" s="66"/>
      <c r="AI56" s="238"/>
      <c r="AJ56" s="65"/>
      <c r="AK56" s="66">
        <v>9</v>
      </c>
      <c r="AL56" s="66"/>
      <c r="AM56" s="66"/>
      <c r="AN56" s="66"/>
      <c r="AO56" s="68"/>
      <c r="AP56" s="68" t="s">
        <v>24</v>
      </c>
      <c r="AQ56" s="69">
        <v>2</v>
      </c>
      <c r="AR56" s="243"/>
      <c r="AS56" s="243"/>
      <c r="AT56" s="243"/>
      <c r="AU56" s="243"/>
      <c r="AV56" s="243"/>
      <c r="AW56" s="243"/>
      <c r="AX56" s="243"/>
      <c r="AY56" s="243"/>
      <c r="AZ56" s="243"/>
      <c r="BA56" s="243"/>
      <c r="BB56" s="243"/>
    </row>
    <row r="57" spans="1:54" s="31" customFormat="1" ht="16" thickBot="1">
      <c r="A57" s="64" t="s">
        <v>151</v>
      </c>
      <c r="B57" s="240" t="s">
        <v>141</v>
      </c>
      <c r="C57" s="185"/>
      <c r="D57" s="218">
        <v>2</v>
      </c>
      <c r="E57" s="144">
        <f t="shared" si="12"/>
        <v>9</v>
      </c>
      <c r="F57" s="66">
        <f t="shared" si="14"/>
        <v>0</v>
      </c>
      <c r="G57" s="66">
        <f t="shared" si="14"/>
        <v>9</v>
      </c>
      <c r="H57" s="144">
        <f t="shared" si="13"/>
        <v>0</v>
      </c>
      <c r="I57" s="144">
        <f t="shared" si="13"/>
        <v>0</v>
      </c>
      <c r="J57" s="182">
        <f t="shared" si="13"/>
        <v>0</v>
      </c>
      <c r="K57" s="182">
        <f t="shared" si="13"/>
        <v>0</v>
      </c>
      <c r="L57" s="34"/>
      <c r="M57" s="33"/>
      <c r="N57" s="33"/>
      <c r="O57" s="33"/>
      <c r="P57" s="33"/>
      <c r="Q57" s="35"/>
      <c r="R57" s="45"/>
      <c r="S57" s="36"/>
      <c r="T57" s="207"/>
      <c r="U57" s="66"/>
      <c r="V57" s="66"/>
      <c r="W57" s="66"/>
      <c r="X57" s="66"/>
      <c r="Y57" s="68"/>
      <c r="Z57" s="68"/>
      <c r="AA57" s="69"/>
      <c r="AB57" s="65"/>
      <c r="AC57" s="66">
        <v>9</v>
      </c>
      <c r="AD57" s="66"/>
      <c r="AE57" s="66"/>
      <c r="AF57" s="66"/>
      <c r="AG57" s="68"/>
      <c r="AH57" s="66" t="s">
        <v>24</v>
      </c>
      <c r="AI57" s="239">
        <v>2</v>
      </c>
      <c r="AJ57" s="65"/>
      <c r="AK57" s="66"/>
      <c r="AL57" s="66"/>
      <c r="AM57" s="66"/>
      <c r="AN57" s="66"/>
      <c r="AO57" s="68"/>
      <c r="AP57" s="68"/>
      <c r="AQ57" s="69"/>
      <c r="AR57" s="243"/>
      <c r="AS57" s="243"/>
      <c r="AT57" s="243"/>
      <c r="AU57" s="243"/>
      <c r="AV57" s="243"/>
      <c r="AW57" s="243"/>
      <c r="AX57" s="243"/>
      <c r="AY57" s="243"/>
      <c r="AZ57" s="243"/>
      <c r="BA57" s="243"/>
      <c r="BB57" s="243"/>
    </row>
    <row r="58" spans="1:54" s="76" customFormat="1" ht="22.5" customHeight="1" thickBot="1">
      <c r="A58" s="296" t="s">
        <v>53</v>
      </c>
      <c r="B58" s="296"/>
      <c r="C58" s="186"/>
      <c r="D58" s="184">
        <f t="shared" ref="D58:O58" si="15">SUM(D33:D38,D40:D57)</f>
        <v>78</v>
      </c>
      <c r="E58" s="72">
        <f t="shared" si="15"/>
        <v>537</v>
      </c>
      <c r="F58" s="72">
        <f t="shared" si="15"/>
        <v>105</v>
      </c>
      <c r="G58" s="72">
        <f t="shared" si="15"/>
        <v>276</v>
      </c>
      <c r="H58" s="72">
        <f t="shared" si="15"/>
        <v>0</v>
      </c>
      <c r="I58" s="72">
        <f t="shared" si="15"/>
        <v>60</v>
      </c>
      <c r="J58" s="72">
        <f t="shared" si="15"/>
        <v>0</v>
      </c>
      <c r="K58" s="72">
        <f t="shared" si="15"/>
        <v>96</v>
      </c>
      <c r="L58" s="72">
        <f t="shared" si="15"/>
        <v>0</v>
      </c>
      <c r="M58" s="72">
        <f t="shared" si="15"/>
        <v>35</v>
      </c>
      <c r="N58" s="72">
        <f t="shared" si="15"/>
        <v>0</v>
      </c>
      <c r="O58" s="72">
        <f t="shared" si="15"/>
        <v>30</v>
      </c>
      <c r="P58" s="72"/>
      <c r="Q58" s="72">
        <f t="shared" ref="Q58:W58" si="16">SUM(Q33:Q38,Q40:Q57)</f>
        <v>18</v>
      </c>
      <c r="R58" s="72">
        <f t="shared" si="16"/>
        <v>0</v>
      </c>
      <c r="S58" s="72">
        <f t="shared" si="16"/>
        <v>7</v>
      </c>
      <c r="T58" s="72">
        <f t="shared" si="16"/>
        <v>27</v>
      </c>
      <c r="U58" s="72">
        <f t="shared" si="16"/>
        <v>80</v>
      </c>
      <c r="V58" s="72">
        <f t="shared" si="16"/>
        <v>0</v>
      </c>
      <c r="W58" s="72">
        <f t="shared" si="16"/>
        <v>30</v>
      </c>
      <c r="X58" s="72"/>
      <c r="Y58" s="72">
        <f t="shared" ref="Y58:AE58" si="17">SUM(Y33:Y38,Y40:Y57)</f>
        <v>18</v>
      </c>
      <c r="Z58" s="72">
        <f t="shared" si="17"/>
        <v>0</v>
      </c>
      <c r="AA58" s="72">
        <f t="shared" si="17"/>
        <v>19</v>
      </c>
      <c r="AB58" s="72">
        <f t="shared" si="17"/>
        <v>42</v>
      </c>
      <c r="AC58" s="72">
        <f t="shared" si="17"/>
        <v>107</v>
      </c>
      <c r="AD58" s="72">
        <f t="shared" si="17"/>
        <v>0</v>
      </c>
      <c r="AE58" s="72">
        <f t="shared" si="17"/>
        <v>0</v>
      </c>
      <c r="AF58" s="72"/>
      <c r="AG58" s="72">
        <f t="shared" ref="AG58:AM58" si="18">SUM(AG33:AG38,AG40:AG57)</f>
        <v>30</v>
      </c>
      <c r="AH58" s="72">
        <f t="shared" si="18"/>
        <v>0</v>
      </c>
      <c r="AI58" s="72">
        <f t="shared" si="18"/>
        <v>26</v>
      </c>
      <c r="AJ58" s="72">
        <f t="shared" si="18"/>
        <v>36</v>
      </c>
      <c r="AK58" s="72">
        <f t="shared" si="18"/>
        <v>54</v>
      </c>
      <c r="AL58" s="72">
        <f t="shared" si="18"/>
        <v>0</v>
      </c>
      <c r="AM58" s="72">
        <f t="shared" si="18"/>
        <v>0</v>
      </c>
      <c r="AN58" s="72"/>
      <c r="AO58" s="72">
        <f>SUM(AO33:AO38,AO40:AO57)</f>
        <v>30</v>
      </c>
      <c r="AP58" s="72">
        <f>SUM(AP33:AP38,AP40:AP57)</f>
        <v>0</v>
      </c>
      <c r="AQ58" s="72">
        <f>SUM(AQ33:AQ38,AQ40:AQ57)</f>
        <v>26</v>
      </c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</row>
    <row r="59" spans="1:54" s="76" customFormat="1" ht="24.75" customHeight="1" thickBot="1">
      <c r="A59" s="296" t="s">
        <v>54</v>
      </c>
      <c r="B59" s="296"/>
      <c r="C59" s="172"/>
      <c r="D59" s="77">
        <f t="shared" ref="D59:O59" si="19">SUM(D31,D58)</f>
        <v>120</v>
      </c>
      <c r="E59" s="226">
        <f t="shared" si="19"/>
        <v>843</v>
      </c>
      <c r="F59" s="57">
        <f t="shared" si="19"/>
        <v>294</v>
      </c>
      <c r="G59" s="226">
        <f t="shared" si="19"/>
        <v>393</v>
      </c>
      <c r="H59" s="229">
        <f t="shared" si="19"/>
        <v>0</v>
      </c>
      <c r="I59" s="226">
        <f t="shared" si="19"/>
        <v>60</v>
      </c>
      <c r="J59" s="229">
        <f t="shared" si="19"/>
        <v>0</v>
      </c>
      <c r="K59" s="228">
        <f t="shared" si="19"/>
        <v>96</v>
      </c>
      <c r="L59" s="231">
        <f t="shared" si="19"/>
        <v>108</v>
      </c>
      <c r="M59" s="230">
        <f t="shared" si="19"/>
        <v>98</v>
      </c>
      <c r="N59" s="226">
        <f t="shared" si="19"/>
        <v>0</v>
      </c>
      <c r="O59" s="229">
        <f t="shared" si="19"/>
        <v>30</v>
      </c>
      <c r="P59" s="229"/>
      <c r="Q59" s="226">
        <f>SUM(Q31,Q58)</f>
        <v>18</v>
      </c>
      <c r="R59" s="57"/>
      <c r="S59" s="74">
        <f>SUM(S31,S58)</f>
        <v>30</v>
      </c>
      <c r="T59" s="73">
        <f>SUM(T31,T58)</f>
        <v>72</v>
      </c>
      <c r="U59" s="73">
        <f>SUM(U31,U58)</f>
        <v>116</v>
      </c>
      <c r="V59" s="73">
        <f>SUM(V31,V58)</f>
        <v>0</v>
      </c>
      <c r="W59" s="73">
        <f>SUM(W31,W58)</f>
        <v>30</v>
      </c>
      <c r="X59" s="73"/>
      <c r="Y59" s="225">
        <f>SUM(Y31,Y58)</f>
        <v>18</v>
      </c>
      <c r="Z59" s="226"/>
      <c r="AA59" s="227">
        <f>SUM(AA31,AA58)</f>
        <v>30</v>
      </c>
      <c r="AB59" s="73">
        <f>SUM(AB31,AB58)</f>
        <v>60</v>
      </c>
      <c r="AC59" s="73">
        <f>SUM(AC31,AC58)</f>
        <v>116</v>
      </c>
      <c r="AD59" s="73">
        <f>SUM(AD31,AD58)</f>
        <v>0</v>
      </c>
      <c r="AE59" s="73">
        <f>SUM(AE31,AE58)</f>
        <v>0</v>
      </c>
      <c r="AF59" s="73"/>
      <c r="AG59" s="226">
        <f>SUM(AG31,AG58)</f>
        <v>30</v>
      </c>
      <c r="AH59" s="229"/>
      <c r="AI59" s="228">
        <f>SUM(AI31,AI58)</f>
        <v>30</v>
      </c>
      <c r="AJ59" s="73">
        <f>SUM(AJ31,AJ58)</f>
        <v>54</v>
      </c>
      <c r="AK59" s="73">
        <f>SUM(AK31,AK58)</f>
        <v>63</v>
      </c>
      <c r="AL59" s="73">
        <f>SUM(AL31,AL58)</f>
        <v>0</v>
      </c>
      <c r="AM59" s="226">
        <f>SUM(AM31,AM58)</f>
        <v>0</v>
      </c>
      <c r="AN59" s="229"/>
      <c r="AO59" s="229">
        <f>SUM(AO31,AO58)</f>
        <v>30</v>
      </c>
      <c r="AP59" s="226"/>
      <c r="AQ59" s="227">
        <f>SUM(AQ31,AQ58)</f>
        <v>30</v>
      </c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</row>
    <row r="60" spans="1:54" s="76" customFormat="1" ht="31.5" customHeight="1" thickBot="1">
      <c r="A60" s="297" t="s">
        <v>55</v>
      </c>
      <c r="B60" s="297"/>
      <c r="C60" s="251"/>
      <c r="D60" s="78">
        <f t="shared" ref="D60:K60" si="20">SUM(D59)</f>
        <v>120</v>
      </c>
      <c r="E60" s="98">
        <f t="shared" si="20"/>
        <v>843</v>
      </c>
      <c r="F60" s="98">
        <f t="shared" si="20"/>
        <v>294</v>
      </c>
      <c r="G60" s="98">
        <f t="shared" si="20"/>
        <v>393</v>
      </c>
      <c r="H60" s="98">
        <f t="shared" si="20"/>
        <v>0</v>
      </c>
      <c r="I60" s="98">
        <f t="shared" si="20"/>
        <v>60</v>
      </c>
      <c r="J60" s="98">
        <f t="shared" si="20"/>
        <v>0</v>
      </c>
      <c r="K60" s="98">
        <f t="shared" si="20"/>
        <v>96</v>
      </c>
      <c r="L60" s="298">
        <f>SUM(L59:Q59)</f>
        <v>254</v>
      </c>
      <c r="M60" s="298"/>
      <c r="N60" s="298"/>
      <c r="O60" s="298"/>
      <c r="P60" s="298"/>
      <c r="Q60" s="298"/>
      <c r="R60" s="248"/>
      <c r="S60" s="248">
        <f>SUM(S59)</f>
        <v>30</v>
      </c>
      <c r="T60" s="298">
        <f>SUM(T59:Y59)</f>
        <v>236</v>
      </c>
      <c r="U60" s="298"/>
      <c r="V60" s="298"/>
      <c r="W60" s="298"/>
      <c r="X60" s="298"/>
      <c r="Y60" s="298"/>
      <c r="Z60" s="248"/>
      <c r="AA60" s="248">
        <f>SUM(AA59)</f>
        <v>30</v>
      </c>
      <c r="AB60" s="298">
        <f>SUM(AB59:AG59)</f>
        <v>206</v>
      </c>
      <c r="AC60" s="298"/>
      <c r="AD60" s="298"/>
      <c r="AE60" s="298"/>
      <c r="AF60" s="298"/>
      <c r="AG60" s="298"/>
      <c r="AH60" s="248"/>
      <c r="AI60" s="248">
        <f>SUM(AI59)</f>
        <v>30</v>
      </c>
      <c r="AJ60" s="298">
        <f>SUM(AJ59:AO59)</f>
        <v>147</v>
      </c>
      <c r="AK60" s="298"/>
      <c r="AL60" s="298"/>
      <c r="AM60" s="298"/>
      <c r="AN60" s="298"/>
      <c r="AO60" s="298"/>
      <c r="AP60" s="248"/>
      <c r="AQ60" s="248">
        <f>SUM(AQ59)</f>
        <v>30</v>
      </c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</row>
    <row r="61" spans="1:54" s="80" customFormat="1" ht="19.5" customHeight="1" thickBot="1">
      <c r="A61" s="299" t="s">
        <v>56</v>
      </c>
      <c r="B61" s="299"/>
      <c r="C61" s="252"/>
      <c r="D61" s="253">
        <v>120</v>
      </c>
      <c r="E61" s="253"/>
      <c r="F61" s="253"/>
      <c r="G61" s="253"/>
      <c r="H61" s="253"/>
      <c r="I61" s="253"/>
      <c r="J61" s="253"/>
      <c r="K61" s="253"/>
      <c r="L61" s="300">
        <f>SUM(L60,T60)</f>
        <v>490</v>
      </c>
      <c r="M61" s="300"/>
      <c r="N61" s="300"/>
      <c r="O61" s="300"/>
      <c r="P61" s="300"/>
      <c r="Q61" s="300"/>
      <c r="R61" s="300"/>
      <c r="S61" s="300"/>
      <c r="T61" s="300"/>
      <c r="U61" s="300"/>
      <c r="V61" s="300"/>
      <c r="W61" s="300"/>
      <c r="X61" s="300"/>
      <c r="Y61" s="300"/>
      <c r="Z61" s="300">
        <f>SUM(S60,AA60)</f>
        <v>60</v>
      </c>
      <c r="AA61" s="300"/>
      <c r="AB61" s="300">
        <f>SUM(AB60,AJ60)</f>
        <v>353</v>
      </c>
      <c r="AC61" s="300"/>
      <c r="AD61" s="300"/>
      <c r="AE61" s="300"/>
      <c r="AF61" s="300"/>
      <c r="AG61" s="300"/>
      <c r="AH61" s="300"/>
      <c r="AI61" s="300"/>
      <c r="AJ61" s="300"/>
      <c r="AK61" s="300"/>
      <c r="AL61" s="300"/>
      <c r="AM61" s="300"/>
      <c r="AN61" s="300"/>
      <c r="AO61" s="300"/>
      <c r="AP61" s="300">
        <f>SUM(AI60,AQ60)</f>
        <v>60</v>
      </c>
      <c r="AQ61" s="300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</row>
    <row r="62" spans="1:54" ht="22.5" customHeight="1" thickBot="1">
      <c r="A62" s="287" t="s">
        <v>148</v>
      </c>
      <c r="B62" s="287"/>
      <c r="C62" s="288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  <c r="AA62" s="287"/>
      <c r="AB62" s="287"/>
      <c r="AC62" s="287"/>
      <c r="AD62" s="287"/>
      <c r="AE62" s="287"/>
      <c r="AF62" s="287"/>
      <c r="AG62" s="287"/>
      <c r="AH62" s="287"/>
      <c r="AI62" s="287"/>
      <c r="AJ62" s="287"/>
      <c r="AK62" s="287"/>
      <c r="AL62" s="287"/>
      <c r="AM62" s="287"/>
      <c r="AN62" s="287"/>
      <c r="AO62" s="287"/>
      <c r="AP62" s="287"/>
      <c r="AQ62" s="289"/>
    </row>
    <row r="63" spans="1:54" ht="15.5">
      <c r="A63" s="15" t="s">
        <v>77</v>
      </c>
      <c r="B63" s="46" t="s">
        <v>128</v>
      </c>
      <c r="C63" s="153" t="s">
        <v>111</v>
      </c>
      <c r="D63" s="232">
        <f>SUM(S63,AA63,AI63,AQ63)</f>
        <v>3</v>
      </c>
      <c r="E63" s="40">
        <f>SUM(F63:K63)</f>
        <v>18</v>
      </c>
      <c r="F63" s="84">
        <f t="shared" ref="F63:K78" si="21">SUM(L63,T63,AB63,AJ63)</f>
        <v>9</v>
      </c>
      <c r="G63" s="33">
        <f t="shared" si="21"/>
        <v>9</v>
      </c>
      <c r="H63" s="33">
        <f t="shared" si="21"/>
        <v>0</v>
      </c>
      <c r="I63" s="33">
        <f t="shared" si="21"/>
        <v>0</v>
      </c>
      <c r="J63" s="33">
        <f t="shared" si="21"/>
        <v>0</v>
      </c>
      <c r="K63" s="120">
        <f t="shared" si="21"/>
        <v>0</v>
      </c>
      <c r="L63" s="40"/>
      <c r="M63" s="33"/>
      <c r="N63" s="33"/>
      <c r="O63" s="33"/>
      <c r="P63" s="33"/>
      <c r="Q63" s="35"/>
      <c r="R63" s="45"/>
      <c r="S63" s="36"/>
      <c r="T63" s="34"/>
      <c r="U63" s="33"/>
      <c r="V63" s="33"/>
      <c r="W63" s="33"/>
      <c r="X63" s="33"/>
      <c r="Y63" s="35"/>
      <c r="Z63" s="35"/>
      <c r="AA63" s="39"/>
      <c r="AB63" s="40">
        <v>9</v>
      </c>
      <c r="AC63" s="33">
        <v>9</v>
      </c>
      <c r="AD63" s="33"/>
      <c r="AE63" s="33"/>
      <c r="AF63" s="33"/>
      <c r="AG63" s="35"/>
      <c r="AH63" s="35" t="s">
        <v>26</v>
      </c>
      <c r="AI63" s="36">
        <v>3</v>
      </c>
      <c r="AJ63" s="34"/>
      <c r="AK63" s="33"/>
      <c r="AL63" s="33"/>
      <c r="AM63" s="33"/>
      <c r="AN63" s="33"/>
      <c r="AO63" s="35"/>
      <c r="AP63" s="35"/>
      <c r="AQ63" s="39"/>
    </row>
    <row r="64" spans="1:54" s="82" customFormat="1" ht="31">
      <c r="A64" s="15" t="s">
        <v>78</v>
      </c>
      <c r="B64" s="46" t="s">
        <v>66</v>
      </c>
      <c r="C64" s="233"/>
      <c r="D64" s="178">
        <f t="shared" ref="D64:D79" si="22">SUM(S64,AA64,AI64,AQ64)</f>
        <v>3</v>
      </c>
      <c r="E64" s="40">
        <f t="shared" ref="E64:E79" si="23">SUM(F64:K64)</f>
        <v>18</v>
      </c>
      <c r="F64" s="84">
        <f t="shared" si="21"/>
        <v>9</v>
      </c>
      <c r="G64" s="33">
        <f t="shared" si="21"/>
        <v>9</v>
      </c>
      <c r="H64" s="33">
        <f t="shared" si="21"/>
        <v>0</v>
      </c>
      <c r="I64" s="33">
        <f t="shared" si="21"/>
        <v>0</v>
      </c>
      <c r="J64" s="33">
        <f t="shared" si="21"/>
        <v>0</v>
      </c>
      <c r="K64" s="106">
        <f t="shared" si="21"/>
        <v>0</v>
      </c>
      <c r="L64" s="40"/>
      <c r="M64" s="33"/>
      <c r="N64" s="33"/>
      <c r="O64" s="33"/>
      <c r="P64" s="33"/>
      <c r="Q64" s="35"/>
      <c r="R64" s="45"/>
      <c r="S64" s="36"/>
      <c r="T64" s="34"/>
      <c r="U64" s="33"/>
      <c r="V64" s="33"/>
      <c r="W64" s="33"/>
      <c r="X64" s="33"/>
      <c r="Y64" s="35"/>
      <c r="Z64" s="35"/>
      <c r="AA64" s="39"/>
      <c r="AB64" s="40"/>
      <c r="AC64" s="33"/>
      <c r="AD64" s="33"/>
      <c r="AE64" s="33"/>
      <c r="AF64" s="33"/>
      <c r="AG64" s="35"/>
      <c r="AH64" s="35"/>
      <c r="AI64" s="36"/>
      <c r="AJ64" s="34">
        <v>9</v>
      </c>
      <c r="AK64" s="33">
        <v>9</v>
      </c>
      <c r="AL64" s="33"/>
      <c r="AM64" s="33"/>
      <c r="AN64" s="33"/>
      <c r="AO64" s="35"/>
      <c r="AP64" s="35" t="s">
        <v>26</v>
      </c>
      <c r="AQ64" s="39">
        <v>3</v>
      </c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</row>
    <row r="65" spans="1:54" s="82" customFormat="1" ht="15.5">
      <c r="A65" s="15" t="s">
        <v>79</v>
      </c>
      <c r="B65" s="85" t="s">
        <v>129</v>
      </c>
      <c r="C65" s="153" t="s">
        <v>111</v>
      </c>
      <c r="D65" s="234">
        <f t="shared" si="22"/>
        <v>3</v>
      </c>
      <c r="E65" s="40">
        <f t="shared" si="23"/>
        <v>18</v>
      </c>
      <c r="F65" s="84">
        <f t="shared" si="21"/>
        <v>9</v>
      </c>
      <c r="G65" s="33">
        <f t="shared" si="21"/>
        <v>9</v>
      </c>
      <c r="H65" s="33">
        <f t="shared" si="21"/>
        <v>0</v>
      </c>
      <c r="I65" s="33">
        <f t="shared" si="21"/>
        <v>0</v>
      </c>
      <c r="J65" s="33">
        <f t="shared" si="21"/>
        <v>0</v>
      </c>
      <c r="K65" s="106">
        <f t="shared" si="21"/>
        <v>0</v>
      </c>
      <c r="L65" s="40"/>
      <c r="M65" s="33"/>
      <c r="N65" s="33"/>
      <c r="O65" s="33"/>
      <c r="P65" s="33"/>
      <c r="Q65" s="35"/>
      <c r="R65" s="45"/>
      <c r="S65" s="36"/>
      <c r="T65" s="34">
        <v>9</v>
      </c>
      <c r="U65" s="33">
        <v>9</v>
      </c>
      <c r="V65" s="33"/>
      <c r="W65" s="33"/>
      <c r="X65" s="33"/>
      <c r="Y65" s="35"/>
      <c r="Z65" s="35" t="s">
        <v>26</v>
      </c>
      <c r="AA65" s="39">
        <v>3</v>
      </c>
      <c r="AB65" s="40"/>
      <c r="AC65" s="33"/>
      <c r="AD65" s="33"/>
      <c r="AE65" s="33"/>
      <c r="AF65" s="33"/>
      <c r="AG65" s="35"/>
      <c r="AH65" s="35"/>
      <c r="AI65" s="60"/>
      <c r="AJ65" s="34"/>
      <c r="AK65" s="33"/>
      <c r="AL65" s="33"/>
      <c r="AM65" s="33"/>
      <c r="AN65" s="33"/>
      <c r="AO65" s="35"/>
      <c r="AP65" s="35"/>
      <c r="AQ65" s="39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</row>
    <row r="66" spans="1:54" s="82" customFormat="1" ht="15.5">
      <c r="A66" s="15" t="s">
        <v>80</v>
      </c>
      <c r="B66" s="85" t="s">
        <v>67</v>
      </c>
      <c r="C66" s="233"/>
      <c r="D66" s="178">
        <f t="shared" si="22"/>
        <v>3</v>
      </c>
      <c r="E66" s="40">
        <f t="shared" si="23"/>
        <v>18</v>
      </c>
      <c r="F66" s="84">
        <f t="shared" si="21"/>
        <v>9</v>
      </c>
      <c r="G66" s="33">
        <f t="shared" si="21"/>
        <v>9</v>
      </c>
      <c r="H66" s="33">
        <f t="shared" si="21"/>
        <v>0</v>
      </c>
      <c r="I66" s="33">
        <f t="shared" si="21"/>
        <v>0</v>
      </c>
      <c r="J66" s="33">
        <f t="shared" si="21"/>
        <v>0</v>
      </c>
      <c r="K66" s="106">
        <f t="shared" si="21"/>
        <v>0</v>
      </c>
      <c r="L66" s="40"/>
      <c r="M66" s="33"/>
      <c r="N66" s="33"/>
      <c r="O66" s="33"/>
      <c r="P66" s="33"/>
      <c r="Q66" s="35"/>
      <c r="R66" s="45"/>
      <c r="S66" s="36"/>
      <c r="T66" s="34"/>
      <c r="U66" s="33"/>
      <c r="V66" s="33"/>
      <c r="W66" s="33"/>
      <c r="X66" s="33"/>
      <c r="Y66" s="35"/>
      <c r="Z66" s="35"/>
      <c r="AA66" s="39"/>
      <c r="AB66" s="40">
        <v>9</v>
      </c>
      <c r="AC66" s="33">
        <v>9</v>
      </c>
      <c r="AD66" s="33"/>
      <c r="AE66" s="33"/>
      <c r="AF66" s="33"/>
      <c r="AG66" s="35"/>
      <c r="AH66" s="35" t="s">
        <v>26</v>
      </c>
      <c r="AI66" s="60">
        <v>3</v>
      </c>
      <c r="AJ66" s="34"/>
      <c r="AK66" s="33"/>
      <c r="AL66" s="33"/>
      <c r="AM66" s="33"/>
      <c r="AN66" s="33"/>
      <c r="AO66" s="35"/>
      <c r="AP66" s="35"/>
      <c r="AQ66" s="39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</row>
    <row r="67" spans="1:54" ht="31">
      <c r="A67" s="15" t="s">
        <v>81</v>
      </c>
      <c r="B67" s="85" t="s">
        <v>130</v>
      </c>
      <c r="C67" s="153" t="s">
        <v>112</v>
      </c>
      <c r="D67" s="234">
        <f t="shared" si="22"/>
        <v>3</v>
      </c>
      <c r="E67" s="40">
        <f t="shared" si="23"/>
        <v>18</v>
      </c>
      <c r="F67" s="84">
        <f t="shared" si="21"/>
        <v>9</v>
      </c>
      <c r="G67" s="33">
        <f t="shared" si="21"/>
        <v>9</v>
      </c>
      <c r="H67" s="33">
        <f t="shared" si="21"/>
        <v>0</v>
      </c>
      <c r="I67" s="33">
        <f t="shared" si="21"/>
        <v>0</v>
      </c>
      <c r="J67" s="33">
        <f t="shared" si="21"/>
        <v>0</v>
      </c>
      <c r="K67" s="106">
        <f t="shared" si="21"/>
        <v>0</v>
      </c>
      <c r="L67" s="40"/>
      <c r="M67" s="33"/>
      <c r="N67" s="33"/>
      <c r="O67" s="33"/>
      <c r="P67" s="33"/>
      <c r="Q67" s="35"/>
      <c r="R67" s="45"/>
      <c r="S67" s="36"/>
      <c r="T67" s="34"/>
      <c r="U67" s="33"/>
      <c r="V67" s="33"/>
      <c r="W67" s="33"/>
      <c r="X67" s="33"/>
      <c r="Y67" s="35"/>
      <c r="Z67" s="35"/>
      <c r="AA67" s="39"/>
      <c r="AB67" s="40"/>
      <c r="AC67" s="33"/>
      <c r="AD67" s="33"/>
      <c r="AE67" s="33"/>
      <c r="AF67" s="33"/>
      <c r="AG67" s="35"/>
      <c r="AH67" s="35"/>
      <c r="AI67" s="36"/>
      <c r="AJ67" s="34">
        <v>9</v>
      </c>
      <c r="AK67" s="33">
        <v>9</v>
      </c>
      <c r="AL67" s="33"/>
      <c r="AM67" s="33"/>
      <c r="AN67" s="33"/>
      <c r="AO67" s="35"/>
      <c r="AP67" s="35" t="s">
        <v>26</v>
      </c>
      <c r="AQ67" s="39">
        <v>3</v>
      </c>
    </row>
    <row r="68" spans="1:54" ht="15.5">
      <c r="A68" s="15" t="s">
        <v>82</v>
      </c>
      <c r="B68" s="85" t="s">
        <v>45</v>
      </c>
      <c r="C68" s="233"/>
      <c r="D68" s="178">
        <f t="shared" si="22"/>
        <v>1</v>
      </c>
      <c r="E68" s="40">
        <f t="shared" si="23"/>
        <v>9</v>
      </c>
      <c r="F68" s="84">
        <f t="shared" si="21"/>
        <v>9</v>
      </c>
      <c r="G68" s="33">
        <f t="shared" si="21"/>
        <v>0</v>
      </c>
      <c r="H68" s="33">
        <f t="shared" si="21"/>
        <v>0</v>
      </c>
      <c r="I68" s="33">
        <f t="shared" si="21"/>
        <v>0</v>
      </c>
      <c r="J68" s="33">
        <f t="shared" si="21"/>
        <v>0</v>
      </c>
      <c r="K68" s="106">
        <f t="shared" si="21"/>
        <v>0</v>
      </c>
      <c r="L68" s="40"/>
      <c r="M68" s="33"/>
      <c r="N68" s="33"/>
      <c r="O68" s="33"/>
      <c r="P68" s="33"/>
      <c r="Q68" s="35"/>
      <c r="R68" s="45"/>
      <c r="S68" s="36"/>
      <c r="T68" s="34"/>
      <c r="U68" s="33"/>
      <c r="V68" s="33"/>
      <c r="W68" s="33"/>
      <c r="X68" s="33"/>
      <c r="Y68" s="35"/>
      <c r="Z68" s="35"/>
      <c r="AA68" s="39"/>
      <c r="AB68" s="40"/>
      <c r="AC68" s="33"/>
      <c r="AD68" s="33"/>
      <c r="AE68" s="33"/>
      <c r="AF68" s="33"/>
      <c r="AG68" s="35"/>
      <c r="AH68" s="35"/>
      <c r="AI68" s="36"/>
      <c r="AJ68" s="34">
        <v>9</v>
      </c>
      <c r="AK68" s="33"/>
      <c r="AL68" s="33"/>
      <c r="AM68" s="33"/>
      <c r="AN68" s="33"/>
      <c r="AO68" s="35"/>
      <c r="AP68" s="35" t="s">
        <v>24</v>
      </c>
      <c r="AQ68" s="39">
        <v>1</v>
      </c>
      <c r="AW68" s="2"/>
      <c r="AX68" s="2"/>
      <c r="AY68" s="2"/>
      <c r="AZ68" s="2"/>
      <c r="BA68" s="2"/>
      <c r="BB68" s="2"/>
    </row>
    <row r="69" spans="1:54" ht="15.5">
      <c r="A69" s="15" t="s">
        <v>83</v>
      </c>
      <c r="B69" s="85" t="s">
        <v>143</v>
      </c>
      <c r="C69" s="233" t="s">
        <v>111</v>
      </c>
      <c r="D69" s="178">
        <v>3</v>
      </c>
      <c r="E69" s="40">
        <f t="shared" si="23"/>
        <v>18</v>
      </c>
      <c r="F69" s="84">
        <f t="shared" si="21"/>
        <v>9</v>
      </c>
      <c r="G69" s="33">
        <f t="shared" si="21"/>
        <v>9</v>
      </c>
      <c r="H69" s="33">
        <f t="shared" si="21"/>
        <v>0</v>
      </c>
      <c r="I69" s="33">
        <f t="shared" si="21"/>
        <v>0</v>
      </c>
      <c r="J69" s="33">
        <f t="shared" si="21"/>
        <v>0</v>
      </c>
      <c r="K69" s="106">
        <f t="shared" si="21"/>
        <v>0</v>
      </c>
      <c r="L69" s="40"/>
      <c r="M69" s="33"/>
      <c r="N69" s="33"/>
      <c r="O69" s="33"/>
      <c r="P69" s="33"/>
      <c r="Q69" s="35"/>
      <c r="R69" s="45"/>
      <c r="S69" s="36"/>
      <c r="T69" s="34">
        <v>9</v>
      </c>
      <c r="U69" s="33">
        <v>9</v>
      </c>
      <c r="V69" s="33"/>
      <c r="W69" s="33"/>
      <c r="X69" s="33"/>
      <c r="Y69" s="35"/>
      <c r="Z69" s="35" t="s">
        <v>26</v>
      </c>
      <c r="AA69" s="39">
        <v>3</v>
      </c>
      <c r="AB69" s="40"/>
      <c r="AC69" s="33"/>
      <c r="AD69" s="33"/>
      <c r="AE69" s="33"/>
      <c r="AF69" s="33"/>
      <c r="AG69" s="35"/>
      <c r="AH69" s="35"/>
      <c r="AI69" s="36"/>
      <c r="AJ69" s="34"/>
      <c r="AK69" s="33"/>
      <c r="AL69" s="33"/>
      <c r="AM69" s="33"/>
      <c r="AN69" s="33"/>
      <c r="AO69" s="35"/>
      <c r="AP69" s="35"/>
      <c r="AQ69" s="39"/>
      <c r="AW69" s="2"/>
      <c r="AX69" s="2"/>
      <c r="AY69" s="2"/>
      <c r="AZ69" s="2"/>
      <c r="BA69" s="2"/>
      <c r="BB69" s="2"/>
    </row>
    <row r="70" spans="1:54" ht="18" customHeight="1">
      <c r="A70" s="15" t="s">
        <v>84</v>
      </c>
      <c r="B70" s="85" t="s">
        <v>68</v>
      </c>
      <c r="C70" s="233"/>
      <c r="D70" s="178">
        <f t="shared" si="22"/>
        <v>3</v>
      </c>
      <c r="E70" s="40">
        <f t="shared" si="23"/>
        <v>18</v>
      </c>
      <c r="F70" s="84">
        <f t="shared" si="21"/>
        <v>9</v>
      </c>
      <c r="G70" s="33">
        <f t="shared" si="21"/>
        <v>9</v>
      </c>
      <c r="H70" s="33">
        <f t="shared" si="21"/>
        <v>0</v>
      </c>
      <c r="I70" s="33">
        <f t="shared" si="21"/>
        <v>0</v>
      </c>
      <c r="J70" s="33">
        <f t="shared" si="21"/>
        <v>0</v>
      </c>
      <c r="K70" s="106">
        <f t="shared" si="21"/>
        <v>0</v>
      </c>
      <c r="L70" s="40"/>
      <c r="M70" s="33"/>
      <c r="N70" s="33"/>
      <c r="O70" s="33"/>
      <c r="P70" s="33"/>
      <c r="Q70" s="35"/>
      <c r="R70" s="45"/>
      <c r="S70" s="36"/>
      <c r="T70" s="34"/>
      <c r="U70" s="33"/>
      <c r="V70" s="33"/>
      <c r="W70" s="33"/>
      <c r="X70" s="33"/>
      <c r="Y70" s="35"/>
      <c r="Z70" s="35"/>
      <c r="AA70" s="39"/>
      <c r="AB70" s="40"/>
      <c r="AC70" s="33"/>
      <c r="AD70" s="33"/>
      <c r="AE70" s="33"/>
      <c r="AF70" s="33"/>
      <c r="AG70" s="35"/>
      <c r="AH70" s="35"/>
      <c r="AI70" s="36"/>
      <c r="AJ70" s="34">
        <v>9</v>
      </c>
      <c r="AK70" s="33">
        <v>9</v>
      </c>
      <c r="AL70" s="33"/>
      <c r="AM70" s="33"/>
      <c r="AN70" s="33"/>
      <c r="AO70" s="35"/>
      <c r="AP70" s="35" t="s">
        <v>26</v>
      </c>
      <c r="AQ70" s="39">
        <v>3</v>
      </c>
    </row>
    <row r="71" spans="1:54" ht="15.5">
      <c r="A71" s="15" t="s">
        <v>85</v>
      </c>
      <c r="B71" s="46" t="s">
        <v>97</v>
      </c>
      <c r="C71" s="233"/>
      <c r="D71" s="178">
        <f t="shared" si="22"/>
        <v>3</v>
      </c>
      <c r="E71" s="40">
        <f t="shared" si="23"/>
        <v>18</v>
      </c>
      <c r="F71" s="84">
        <f t="shared" si="21"/>
        <v>9</v>
      </c>
      <c r="G71" s="33">
        <f t="shared" si="21"/>
        <v>9</v>
      </c>
      <c r="H71" s="33">
        <f t="shared" si="21"/>
        <v>0</v>
      </c>
      <c r="I71" s="33">
        <f t="shared" si="21"/>
        <v>0</v>
      </c>
      <c r="J71" s="33">
        <f t="shared" si="21"/>
        <v>0</v>
      </c>
      <c r="K71" s="106">
        <f t="shared" si="21"/>
        <v>0</v>
      </c>
      <c r="L71" s="40"/>
      <c r="M71" s="33"/>
      <c r="N71" s="33"/>
      <c r="O71" s="33"/>
      <c r="P71" s="33"/>
      <c r="Q71" s="35"/>
      <c r="R71" s="45"/>
      <c r="S71" s="36"/>
      <c r="T71" s="34"/>
      <c r="U71" s="33"/>
      <c r="V71" s="33"/>
      <c r="W71" s="33"/>
      <c r="X71" s="33"/>
      <c r="Y71" s="35"/>
      <c r="Z71" s="35"/>
      <c r="AA71" s="39"/>
      <c r="AB71" s="40">
        <v>9</v>
      </c>
      <c r="AC71" s="33">
        <v>9</v>
      </c>
      <c r="AD71" s="33"/>
      <c r="AE71" s="33"/>
      <c r="AF71" s="33"/>
      <c r="AG71" s="35"/>
      <c r="AH71" s="35" t="s">
        <v>26</v>
      </c>
      <c r="AI71" s="36">
        <v>3</v>
      </c>
      <c r="AJ71" s="34"/>
      <c r="AK71" s="33"/>
      <c r="AL71" s="33"/>
      <c r="AM71" s="33"/>
      <c r="AN71" s="33"/>
      <c r="AO71" s="35"/>
      <c r="AP71" s="35"/>
      <c r="AQ71" s="39"/>
    </row>
    <row r="72" spans="1:54" s="196" customFormat="1" ht="15.5">
      <c r="A72" s="15" t="s">
        <v>86</v>
      </c>
      <c r="B72" s="187" t="s">
        <v>72</v>
      </c>
      <c r="C72" s="235"/>
      <c r="D72" s="220">
        <f t="shared" si="22"/>
        <v>2</v>
      </c>
      <c r="E72" s="40">
        <f t="shared" si="23"/>
        <v>9</v>
      </c>
      <c r="F72" s="84">
        <f t="shared" si="21"/>
        <v>0</v>
      </c>
      <c r="G72" s="33">
        <f t="shared" si="21"/>
        <v>9</v>
      </c>
      <c r="H72" s="190">
        <f t="shared" si="21"/>
        <v>0</v>
      </c>
      <c r="I72" s="190">
        <f t="shared" si="21"/>
        <v>0</v>
      </c>
      <c r="J72" s="190">
        <f t="shared" si="21"/>
        <v>0</v>
      </c>
      <c r="K72" s="191">
        <f t="shared" si="21"/>
        <v>0</v>
      </c>
      <c r="L72" s="188"/>
      <c r="M72" s="192"/>
      <c r="N72" s="192"/>
      <c r="O72" s="192"/>
      <c r="P72" s="192"/>
      <c r="Q72" s="193"/>
      <c r="R72" s="194"/>
      <c r="S72" s="221"/>
      <c r="T72" s="195"/>
      <c r="U72" s="192"/>
      <c r="V72" s="192"/>
      <c r="W72" s="192"/>
      <c r="X72" s="192"/>
      <c r="Y72" s="193"/>
      <c r="Z72" s="193"/>
      <c r="AA72" s="222"/>
      <c r="AB72" s="188"/>
      <c r="AC72" s="192">
        <v>9</v>
      </c>
      <c r="AD72" s="192"/>
      <c r="AE72" s="192"/>
      <c r="AF72" s="192"/>
      <c r="AG72" s="193"/>
      <c r="AH72" s="193" t="s">
        <v>24</v>
      </c>
      <c r="AI72" s="221">
        <v>2</v>
      </c>
      <c r="AJ72" s="195"/>
      <c r="AK72" s="192"/>
      <c r="AL72" s="192"/>
      <c r="AM72" s="192"/>
      <c r="AN72" s="192"/>
      <c r="AO72" s="193"/>
      <c r="AP72" s="193"/>
      <c r="AQ72" s="222"/>
      <c r="AR72" s="140"/>
      <c r="AS72" s="140"/>
      <c r="AT72" s="140"/>
      <c r="AU72" s="140"/>
      <c r="AV72" s="140"/>
      <c r="AW72" s="140"/>
      <c r="AX72" s="140"/>
      <c r="AY72" s="140"/>
      <c r="AZ72" s="140"/>
      <c r="BA72" s="140"/>
      <c r="BB72" s="140"/>
    </row>
    <row r="73" spans="1:54" ht="15.5">
      <c r="A73" s="15" t="s">
        <v>87</v>
      </c>
      <c r="B73" s="149" t="s">
        <v>74</v>
      </c>
      <c r="C73" s="233"/>
      <c r="D73" s="178">
        <f t="shared" si="22"/>
        <v>1</v>
      </c>
      <c r="E73" s="40">
        <f t="shared" si="23"/>
        <v>9</v>
      </c>
      <c r="F73" s="84">
        <f t="shared" si="21"/>
        <v>9</v>
      </c>
      <c r="G73" s="33">
        <f t="shared" si="21"/>
        <v>0</v>
      </c>
      <c r="H73" s="33">
        <f t="shared" si="21"/>
        <v>0</v>
      </c>
      <c r="I73" s="33">
        <f t="shared" si="21"/>
        <v>0</v>
      </c>
      <c r="J73" s="33">
        <f t="shared" si="21"/>
        <v>0</v>
      </c>
      <c r="K73" s="106">
        <f t="shared" si="21"/>
        <v>0</v>
      </c>
      <c r="L73" s="150"/>
      <c r="M73" s="151"/>
      <c r="N73" s="151"/>
      <c r="O73" s="151"/>
      <c r="P73" s="151"/>
      <c r="Q73" s="151"/>
      <c r="R73" s="151"/>
      <c r="S73" s="152"/>
      <c r="T73" s="150">
        <v>9</v>
      </c>
      <c r="U73" s="151"/>
      <c r="V73" s="151"/>
      <c r="W73" s="151"/>
      <c r="X73" s="151"/>
      <c r="Y73" s="151"/>
      <c r="Z73" s="151" t="s">
        <v>24</v>
      </c>
      <c r="AA73" s="152">
        <v>1</v>
      </c>
      <c r="AB73" s="150"/>
      <c r="AC73" s="151"/>
      <c r="AD73" s="151"/>
      <c r="AE73" s="151"/>
      <c r="AF73" s="151"/>
      <c r="AG73" s="151"/>
      <c r="AH73" s="151"/>
      <c r="AI73" s="152"/>
      <c r="AJ73" s="150"/>
      <c r="AK73" s="151"/>
      <c r="AL73" s="151"/>
      <c r="AM73" s="151"/>
      <c r="AN73" s="151"/>
      <c r="AO73" s="151"/>
      <c r="AP73" s="151"/>
      <c r="AQ73" s="152"/>
    </row>
    <row r="74" spans="1:54" ht="15" customHeight="1">
      <c r="A74" s="15" t="s">
        <v>88</v>
      </c>
      <c r="B74" s="153" t="s">
        <v>106</v>
      </c>
      <c r="C74" s="153"/>
      <c r="D74" s="234">
        <f t="shared" si="22"/>
        <v>1</v>
      </c>
      <c r="E74" s="40">
        <f t="shared" si="23"/>
        <v>9</v>
      </c>
      <c r="F74" s="84">
        <f t="shared" si="21"/>
        <v>9</v>
      </c>
      <c r="G74" s="33">
        <f t="shared" si="21"/>
        <v>0</v>
      </c>
      <c r="H74" s="33">
        <f t="shared" si="21"/>
        <v>0</v>
      </c>
      <c r="I74" s="33">
        <f t="shared" si="21"/>
        <v>0</v>
      </c>
      <c r="J74" s="33">
        <f t="shared" si="21"/>
        <v>0</v>
      </c>
      <c r="K74" s="106">
        <f t="shared" si="21"/>
        <v>0</v>
      </c>
      <c r="L74" s="154"/>
      <c r="M74" s="155"/>
      <c r="N74" s="155"/>
      <c r="O74" s="155"/>
      <c r="P74" s="155"/>
      <c r="Q74" s="155"/>
      <c r="R74" s="155"/>
      <c r="S74" s="92"/>
      <c r="T74" s="154">
        <v>9</v>
      </c>
      <c r="U74" s="155"/>
      <c r="V74" s="155"/>
      <c r="W74" s="155"/>
      <c r="X74" s="155"/>
      <c r="Y74" s="155"/>
      <c r="Z74" s="155" t="s">
        <v>24</v>
      </c>
      <c r="AA74" s="92">
        <v>1</v>
      </c>
      <c r="AB74" s="154"/>
      <c r="AC74" s="155"/>
      <c r="AD74" s="155"/>
      <c r="AE74" s="155"/>
      <c r="AF74" s="155"/>
      <c r="AG74" s="155"/>
      <c r="AH74" s="155"/>
      <c r="AI74" s="92"/>
      <c r="AJ74" s="154"/>
      <c r="AK74" s="155"/>
      <c r="AL74" s="155"/>
      <c r="AM74" s="155"/>
      <c r="AN74" s="155"/>
      <c r="AO74" s="155"/>
      <c r="AP74" s="155"/>
      <c r="AQ74" s="92"/>
    </row>
    <row r="75" spans="1:54" ht="15.5">
      <c r="A75" s="15" t="s">
        <v>89</v>
      </c>
      <c r="B75" s="153" t="s">
        <v>75</v>
      </c>
      <c r="C75" s="233"/>
      <c r="D75" s="178">
        <v>2</v>
      </c>
      <c r="E75" s="40">
        <f t="shared" si="23"/>
        <v>9</v>
      </c>
      <c r="F75" s="84">
        <f t="shared" si="21"/>
        <v>0</v>
      </c>
      <c r="G75" s="33">
        <f t="shared" si="21"/>
        <v>9</v>
      </c>
      <c r="H75" s="33">
        <f t="shared" si="21"/>
        <v>0</v>
      </c>
      <c r="I75" s="33">
        <f t="shared" si="21"/>
        <v>0</v>
      </c>
      <c r="J75" s="33">
        <f t="shared" si="21"/>
        <v>0</v>
      </c>
      <c r="K75" s="106">
        <f t="shared" si="21"/>
        <v>0</v>
      </c>
      <c r="L75" s="154"/>
      <c r="M75" s="155"/>
      <c r="N75" s="155"/>
      <c r="O75" s="155"/>
      <c r="P75" s="155"/>
      <c r="Q75" s="155"/>
      <c r="R75" s="155"/>
      <c r="S75" s="92"/>
      <c r="T75" s="154"/>
      <c r="U75" s="155">
        <v>9</v>
      </c>
      <c r="V75" s="155"/>
      <c r="W75" s="155"/>
      <c r="X75" s="155"/>
      <c r="Y75" s="155"/>
      <c r="Z75" s="155" t="s">
        <v>24</v>
      </c>
      <c r="AA75" s="92">
        <v>2</v>
      </c>
      <c r="AB75" s="154"/>
      <c r="AC75" s="155"/>
      <c r="AD75" s="155"/>
      <c r="AE75" s="155"/>
      <c r="AF75" s="155"/>
      <c r="AG75" s="155"/>
      <c r="AH75" s="155"/>
      <c r="AI75" s="92"/>
      <c r="AJ75" s="154"/>
      <c r="AK75" s="155"/>
      <c r="AL75" s="155"/>
      <c r="AM75" s="155"/>
      <c r="AN75" s="155"/>
      <c r="AO75" s="155"/>
      <c r="AP75" s="155"/>
      <c r="AQ75" s="92"/>
    </row>
    <row r="76" spans="1:54" ht="15.5">
      <c r="A76" s="15" t="s">
        <v>90</v>
      </c>
      <c r="B76" s="156" t="s">
        <v>101</v>
      </c>
      <c r="C76" s="235"/>
      <c r="D76" s="178">
        <v>2</v>
      </c>
      <c r="E76" s="40">
        <f t="shared" si="23"/>
        <v>9</v>
      </c>
      <c r="F76" s="84">
        <f t="shared" si="21"/>
        <v>0</v>
      </c>
      <c r="G76" s="33">
        <f t="shared" si="21"/>
        <v>9</v>
      </c>
      <c r="H76" s="33">
        <f t="shared" si="21"/>
        <v>0</v>
      </c>
      <c r="I76" s="33">
        <f t="shared" si="21"/>
        <v>0</v>
      </c>
      <c r="J76" s="33">
        <f t="shared" si="21"/>
        <v>0</v>
      </c>
      <c r="K76" s="106">
        <f t="shared" si="21"/>
        <v>0</v>
      </c>
      <c r="L76" s="154"/>
      <c r="M76" s="155"/>
      <c r="N76" s="155"/>
      <c r="O76" s="155"/>
      <c r="P76" s="155"/>
      <c r="Q76" s="155"/>
      <c r="R76" s="155"/>
      <c r="S76" s="92"/>
      <c r="T76" s="154"/>
      <c r="U76" s="155"/>
      <c r="V76" s="155"/>
      <c r="W76" s="155"/>
      <c r="X76" s="155"/>
      <c r="Y76" s="155"/>
      <c r="Z76" s="155"/>
      <c r="AA76" s="92"/>
      <c r="AB76" s="154"/>
      <c r="AC76" s="155">
        <v>9</v>
      </c>
      <c r="AD76" s="155"/>
      <c r="AE76" s="155"/>
      <c r="AF76" s="155"/>
      <c r="AG76" s="155"/>
      <c r="AH76" s="155" t="s">
        <v>24</v>
      </c>
      <c r="AI76" s="92">
        <v>2</v>
      </c>
      <c r="AJ76" s="154"/>
      <c r="AK76" s="155"/>
      <c r="AL76" s="155"/>
      <c r="AM76" s="155"/>
      <c r="AN76" s="155"/>
      <c r="AO76" s="155"/>
      <c r="AP76" s="155"/>
      <c r="AQ76" s="92"/>
    </row>
    <row r="77" spans="1:54" ht="15.5">
      <c r="A77" s="15" t="s">
        <v>91</v>
      </c>
      <c r="B77" s="153" t="s">
        <v>102</v>
      </c>
      <c r="C77" s="153"/>
      <c r="D77" s="234">
        <v>4</v>
      </c>
      <c r="E77" s="40">
        <f t="shared" si="23"/>
        <v>18</v>
      </c>
      <c r="F77" s="84">
        <f t="shared" si="21"/>
        <v>9</v>
      </c>
      <c r="G77" s="33">
        <f t="shared" si="21"/>
        <v>9</v>
      </c>
      <c r="H77" s="33">
        <f t="shared" si="21"/>
        <v>0</v>
      </c>
      <c r="I77" s="33">
        <f t="shared" si="21"/>
        <v>0</v>
      </c>
      <c r="J77" s="33">
        <f t="shared" si="21"/>
        <v>0</v>
      </c>
      <c r="K77" s="106">
        <f t="shared" si="21"/>
        <v>0</v>
      </c>
      <c r="L77" s="154"/>
      <c r="M77" s="155"/>
      <c r="N77" s="155"/>
      <c r="O77" s="155"/>
      <c r="P77" s="155"/>
      <c r="Q77" s="155"/>
      <c r="R77" s="155"/>
      <c r="S77" s="92"/>
      <c r="T77" s="154"/>
      <c r="U77" s="155"/>
      <c r="V77" s="155"/>
      <c r="W77" s="155"/>
      <c r="X77" s="155"/>
      <c r="Y77" s="155"/>
      <c r="Z77" s="155"/>
      <c r="AA77" s="92"/>
      <c r="AB77" s="154">
        <v>9</v>
      </c>
      <c r="AC77" s="155">
        <v>9</v>
      </c>
      <c r="AD77" s="155"/>
      <c r="AE77" s="155"/>
      <c r="AF77" s="155"/>
      <c r="AG77" s="155"/>
      <c r="AH77" s="155" t="s">
        <v>26</v>
      </c>
      <c r="AI77" s="92">
        <v>4</v>
      </c>
      <c r="AJ77" s="154"/>
      <c r="AK77" s="155"/>
      <c r="AL77" s="155"/>
      <c r="AM77" s="155"/>
      <c r="AN77" s="155"/>
      <c r="AO77" s="155"/>
      <c r="AP77" s="155"/>
      <c r="AQ77" s="92"/>
    </row>
    <row r="78" spans="1:54" ht="15.5">
      <c r="A78" s="15" t="s">
        <v>92</v>
      </c>
      <c r="B78" s="153" t="s">
        <v>99</v>
      </c>
      <c r="C78" s="153"/>
      <c r="D78" s="234">
        <v>4</v>
      </c>
      <c r="E78" s="40">
        <f t="shared" si="23"/>
        <v>18</v>
      </c>
      <c r="F78" s="84">
        <f t="shared" si="21"/>
        <v>9</v>
      </c>
      <c r="G78" s="33">
        <f t="shared" si="21"/>
        <v>9</v>
      </c>
      <c r="H78" s="33">
        <f t="shared" si="21"/>
        <v>0</v>
      </c>
      <c r="I78" s="33">
        <f t="shared" si="21"/>
        <v>0</v>
      </c>
      <c r="J78" s="33">
        <f t="shared" si="21"/>
        <v>0</v>
      </c>
      <c r="K78" s="106">
        <f t="shared" si="21"/>
        <v>0</v>
      </c>
      <c r="L78" s="154"/>
      <c r="M78" s="155"/>
      <c r="N78" s="155"/>
      <c r="O78" s="155"/>
      <c r="P78" s="155"/>
      <c r="Q78" s="155"/>
      <c r="R78" s="155"/>
      <c r="S78" s="92"/>
      <c r="T78" s="154"/>
      <c r="U78" s="155"/>
      <c r="V78" s="155"/>
      <c r="W78" s="155"/>
      <c r="X78" s="155"/>
      <c r="Y78" s="155"/>
      <c r="Z78" s="155"/>
      <c r="AA78" s="92"/>
      <c r="AB78" s="154"/>
      <c r="AC78" s="155"/>
      <c r="AD78" s="155"/>
      <c r="AE78" s="155"/>
      <c r="AF78" s="155"/>
      <c r="AG78" s="155"/>
      <c r="AH78" s="155"/>
      <c r="AI78" s="92"/>
      <c r="AJ78" s="154">
        <v>9</v>
      </c>
      <c r="AK78" s="155">
        <v>9</v>
      </c>
      <c r="AL78" s="155"/>
      <c r="AM78" s="155"/>
      <c r="AN78" s="155"/>
      <c r="AO78" s="155"/>
      <c r="AP78" s="155" t="s">
        <v>26</v>
      </c>
      <c r="AQ78" s="92">
        <v>4</v>
      </c>
    </row>
    <row r="79" spans="1:54" ht="31.5" thickBot="1">
      <c r="A79" s="15" t="s">
        <v>93</v>
      </c>
      <c r="B79" s="153" t="s">
        <v>100</v>
      </c>
      <c r="C79" s="153"/>
      <c r="D79" s="236">
        <f t="shared" si="22"/>
        <v>2</v>
      </c>
      <c r="E79" s="40">
        <f t="shared" si="23"/>
        <v>9</v>
      </c>
      <c r="F79" s="84">
        <f t="shared" ref="F79:G79" si="24">SUM(L79,T79,AB79,AJ79)</f>
        <v>0</v>
      </c>
      <c r="G79" s="33">
        <f t="shared" si="24"/>
        <v>9</v>
      </c>
      <c r="H79" s="33">
        <f t="shared" ref="H79:K79" si="25">SUM(N79,V79,AD79,AL79)</f>
        <v>0</v>
      </c>
      <c r="I79" s="33">
        <f t="shared" si="25"/>
        <v>0</v>
      </c>
      <c r="J79" s="33">
        <f t="shared" si="25"/>
        <v>0</v>
      </c>
      <c r="K79" s="173">
        <f t="shared" si="25"/>
        <v>0</v>
      </c>
      <c r="L79" s="154"/>
      <c r="M79" s="155"/>
      <c r="N79" s="155"/>
      <c r="O79" s="155"/>
      <c r="P79" s="155"/>
      <c r="Q79" s="155"/>
      <c r="R79" s="155"/>
      <c r="S79" s="92"/>
      <c r="T79" s="154"/>
      <c r="U79" s="155"/>
      <c r="V79" s="155"/>
      <c r="W79" s="155"/>
      <c r="X79" s="155"/>
      <c r="Y79" s="155"/>
      <c r="Z79" s="155"/>
      <c r="AA79" s="92"/>
      <c r="AB79" s="154"/>
      <c r="AC79" s="155"/>
      <c r="AD79" s="155"/>
      <c r="AE79" s="155"/>
      <c r="AF79" s="155"/>
      <c r="AG79" s="155"/>
      <c r="AH79" s="155"/>
      <c r="AI79" s="92"/>
      <c r="AJ79" s="154"/>
      <c r="AK79" s="155">
        <v>9</v>
      </c>
      <c r="AL79" s="155"/>
      <c r="AM79" s="155"/>
      <c r="AN79" s="155"/>
      <c r="AO79" s="155"/>
      <c r="AP79" s="155" t="s">
        <v>24</v>
      </c>
      <c r="AQ79" s="92">
        <v>2</v>
      </c>
    </row>
    <row r="80" spans="1:54" ht="16" thickBot="1">
      <c r="A80" s="296" t="s">
        <v>95</v>
      </c>
      <c r="B80" s="296"/>
      <c r="C80" s="172"/>
      <c r="D80" s="77">
        <f>SUM(D33:D37,D63:D79)</f>
        <v>78</v>
      </c>
      <c r="E80" s="73">
        <f t="shared" ref="E80:O80" si="26">SUM(E33:E38,E63:E79)</f>
        <v>537</v>
      </c>
      <c r="F80" s="73">
        <f t="shared" si="26"/>
        <v>132</v>
      </c>
      <c r="G80" s="73">
        <f t="shared" si="26"/>
        <v>249</v>
      </c>
      <c r="H80" s="73">
        <f t="shared" si="26"/>
        <v>0</v>
      </c>
      <c r="I80" s="73">
        <f t="shared" si="26"/>
        <v>60</v>
      </c>
      <c r="J80" s="73">
        <f t="shared" si="26"/>
        <v>0</v>
      </c>
      <c r="K80" s="73">
        <f t="shared" si="26"/>
        <v>96</v>
      </c>
      <c r="L80" s="73">
        <f t="shared" si="26"/>
        <v>0</v>
      </c>
      <c r="M80" s="73">
        <f t="shared" si="26"/>
        <v>35</v>
      </c>
      <c r="N80" s="73">
        <f t="shared" si="26"/>
        <v>0</v>
      </c>
      <c r="O80" s="73">
        <f t="shared" si="26"/>
        <v>30</v>
      </c>
      <c r="P80" s="73"/>
      <c r="Q80" s="73">
        <f t="shared" ref="Q80:W80" si="27">SUM(Q33:Q38,Q63:Q79)</f>
        <v>18</v>
      </c>
      <c r="R80" s="73">
        <f t="shared" si="27"/>
        <v>0</v>
      </c>
      <c r="S80" s="73">
        <f t="shared" si="27"/>
        <v>7</v>
      </c>
      <c r="T80" s="73">
        <f t="shared" si="27"/>
        <v>36</v>
      </c>
      <c r="U80" s="73">
        <f t="shared" si="27"/>
        <v>71</v>
      </c>
      <c r="V80" s="73">
        <f t="shared" si="27"/>
        <v>0</v>
      </c>
      <c r="W80" s="73">
        <f t="shared" si="27"/>
        <v>30</v>
      </c>
      <c r="X80" s="73"/>
      <c r="Y80" s="73">
        <f t="shared" ref="Y80:AE80" si="28">SUM(Y33:Y38,Y63:Y79)</f>
        <v>18</v>
      </c>
      <c r="Z80" s="73">
        <f t="shared" si="28"/>
        <v>0</v>
      </c>
      <c r="AA80" s="73">
        <f t="shared" si="28"/>
        <v>19</v>
      </c>
      <c r="AB80" s="73">
        <f t="shared" si="28"/>
        <v>51</v>
      </c>
      <c r="AC80" s="73">
        <f t="shared" si="28"/>
        <v>98</v>
      </c>
      <c r="AD80" s="73">
        <f t="shared" si="28"/>
        <v>0</v>
      </c>
      <c r="AE80" s="73">
        <f t="shared" si="28"/>
        <v>0</v>
      </c>
      <c r="AF80" s="73"/>
      <c r="AG80" s="73">
        <f t="shared" ref="AG80:AM80" si="29">SUM(AG33:AG38,AG63:AG79)</f>
        <v>30</v>
      </c>
      <c r="AH80" s="73">
        <f t="shared" si="29"/>
        <v>0</v>
      </c>
      <c r="AI80" s="73">
        <f t="shared" si="29"/>
        <v>26</v>
      </c>
      <c r="AJ80" s="73">
        <f t="shared" si="29"/>
        <v>45</v>
      </c>
      <c r="AK80" s="73">
        <f t="shared" si="29"/>
        <v>45</v>
      </c>
      <c r="AL80" s="73">
        <f t="shared" si="29"/>
        <v>0</v>
      </c>
      <c r="AM80" s="73">
        <f t="shared" si="29"/>
        <v>0</v>
      </c>
      <c r="AN80" s="73"/>
      <c r="AO80" s="73">
        <f>SUM(AO33:AO38,AO63:AO79)</f>
        <v>30</v>
      </c>
      <c r="AP80" s="73">
        <f>SUM(AP33:AP38,AP63:AP79)</f>
        <v>0</v>
      </c>
      <c r="AQ80" s="225">
        <f>SUM(AQ33:AQ38,AQ63:AQ79)</f>
        <v>26</v>
      </c>
    </row>
    <row r="81" spans="1:43" ht="16" thickBot="1">
      <c r="A81" s="296" t="s">
        <v>96</v>
      </c>
      <c r="B81" s="296"/>
      <c r="C81" s="250"/>
      <c r="D81" s="77">
        <f t="shared" ref="D81:O81" si="30">SUM(D31,D80)</f>
        <v>120</v>
      </c>
      <c r="E81" s="77">
        <f t="shared" si="30"/>
        <v>843</v>
      </c>
      <c r="F81" s="77">
        <f t="shared" si="30"/>
        <v>321</v>
      </c>
      <c r="G81" s="77">
        <f t="shared" si="30"/>
        <v>366</v>
      </c>
      <c r="H81" s="77">
        <f t="shared" si="30"/>
        <v>0</v>
      </c>
      <c r="I81" s="77">
        <f t="shared" si="30"/>
        <v>60</v>
      </c>
      <c r="J81" s="77">
        <f t="shared" si="30"/>
        <v>0</v>
      </c>
      <c r="K81" s="77">
        <f t="shared" si="30"/>
        <v>96</v>
      </c>
      <c r="L81" s="77">
        <f t="shared" si="30"/>
        <v>108</v>
      </c>
      <c r="M81" s="77">
        <f t="shared" si="30"/>
        <v>98</v>
      </c>
      <c r="N81" s="77">
        <f t="shared" si="30"/>
        <v>0</v>
      </c>
      <c r="O81" s="77">
        <f t="shared" si="30"/>
        <v>30</v>
      </c>
      <c r="P81" s="77"/>
      <c r="Q81" s="77">
        <f t="shared" ref="Q81:W81" si="31">SUM(Q31,Q80)</f>
        <v>18</v>
      </c>
      <c r="R81" s="77">
        <f t="shared" si="31"/>
        <v>0</v>
      </c>
      <c r="S81" s="77">
        <f t="shared" si="31"/>
        <v>30</v>
      </c>
      <c r="T81" s="77">
        <f t="shared" si="31"/>
        <v>81</v>
      </c>
      <c r="U81" s="77">
        <f t="shared" si="31"/>
        <v>107</v>
      </c>
      <c r="V81" s="77">
        <f t="shared" si="31"/>
        <v>0</v>
      </c>
      <c r="W81" s="77">
        <f t="shared" si="31"/>
        <v>30</v>
      </c>
      <c r="X81" s="77"/>
      <c r="Y81" s="77">
        <f t="shared" ref="Y81:AE81" si="32">SUM(Y31,Y80)</f>
        <v>18</v>
      </c>
      <c r="Z81" s="77">
        <f t="shared" si="32"/>
        <v>0</v>
      </c>
      <c r="AA81" s="77">
        <f t="shared" si="32"/>
        <v>30</v>
      </c>
      <c r="AB81" s="77">
        <f t="shared" si="32"/>
        <v>69</v>
      </c>
      <c r="AC81" s="77">
        <f t="shared" si="32"/>
        <v>107</v>
      </c>
      <c r="AD81" s="77">
        <f t="shared" si="32"/>
        <v>0</v>
      </c>
      <c r="AE81" s="77">
        <f t="shared" si="32"/>
        <v>0</v>
      </c>
      <c r="AF81" s="77"/>
      <c r="AG81" s="77">
        <f t="shared" ref="AG81:AM81" si="33">SUM(AG31,AG80)</f>
        <v>30</v>
      </c>
      <c r="AH81" s="77">
        <f t="shared" si="33"/>
        <v>0</v>
      </c>
      <c r="AI81" s="77">
        <f t="shared" si="33"/>
        <v>30</v>
      </c>
      <c r="AJ81" s="77">
        <f t="shared" si="33"/>
        <v>63</v>
      </c>
      <c r="AK81" s="77">
        <f t="shared" si="33"/>
        <v>54</v>
      </c>
      <c r="AL81" s="77">
        <f t="shared" si="33"/>
        <v>0</v>
      </c>
      <c r="AM81" s="77">
        <f t="shared" si="33"/>
        <v>0</v>
      </c>
      <c r="AN81" s="77"/>
      <c r="AO81" s="77">
        <f>SUM(AO31,AO80)</f>
        <v>30</v>
      </c>
      <c r="AP81" s="77">
        <f>SUM(AP31,AP80)</f>
        <v>0</v>
      </c>
      <c r="AQ81" s="77">
        <f>SUM(AQ31,AQ80)</f>
        <v>30</v>
      </c>
    </row>
    <row r="82" spans="1:43" ht="31.5" customHeight="1" thickBot="1">
      <c r="A82" s="297" t="s">
        <v>55</v>
      </c>
      <c r="B82" s="297"/>
      <c r="C82" s="251"/>
      <c r="D82" s="86">
        <f t="shared" ref="D82:K82" si="34">SUM(D81)</f>
        <v>120</v>
      </c>
      <c r="E82" s="86">
        <f t="shared" si="34"/>
        <v>843</v>
      </c>
      <c r="F82" s="248">
        <f t="shared" si="34"/>
        <v>321</v>
      </c>
      <c r="G82" s="248">
        <f t="shared" si="34"/>
        <v>366</v>
      </c>
      <c r="H82" s="248">
        <f t="shared" si="34"/>
        <v>0</v>
      </c>
      <c r="I82" s="248">
        <f>SUM(I81)</f>
        <v>60</v>
      </c>
      <c r="J82" s="248">
        <f>SUM(J81)</f>
        <v>0</v>
      </c>
      <c r="K82" s="248">
        <f t="shared" si="34"/>
        <v>96</v>
      </c>
      <c r="L82" s="298">
        <f>SUM(L81:Q81)</f>
        <v>254</v>
      </c>
      <c r="M82" s="298"/>
      <c r="N82" s="298"/>
      <c r="O82" s="298"/>
      <c r="P82" s="298"/>
      <c r="Q82" s="298"/>
      <c r="R82" s="248"/>
      <c r="S82" s="248">
        <f>SUM(S81)</f>
        <v>30</v>
      </c>
      <c r="T82" s="298">
        <f>SUM(T81:Y81)</f>
        <v>236</v>
      </c>
      <c r="U82" s="298"/>
      <c r="V82" s="298"/>
      <c r="W82" s="298"/>
      <c r="X82" s="298"/>
      <c r="Y82" s="298"/>
      <c r="Z82" s="248"/>
      <c r="AA82" s="248">
        <f>SUM(AA81)</f>
        <v>30</v>
      </c>
      <c r="AB82" s="298">
        <f>SUM(AB81:AG81)</f>
        <v>206</v>
      </c>
      <c r="AC82" s="298"/>
      <c r="AD82" s="298"/>
      <c r="AE82" s="298"/>
      <c r="AF82" s="298"/>
      <c r="AG82" s="298"/>
      <c r="AH82" s="248"/>
      <c r="AI82" s="248">
        <f>SUM(AI81)</f>
        <v>30</v>
      </c>
      <c r="AJ82" s="298">
        <f>SUM(AJ81:AO81)</f>
        <v>147</v>
      </c>
      <c r="AK82" s="298"/>
      <c r="AL82" s="298"/>
      <c r="AM82" s="298"/>
      <c r="AN82" s="298"/>
      <c r="AO82" s="298"/>
      <c r="AP82" s="248"/>
      <c r="AQ82" s="248">
        <f>SUM(AQ81)</f>
        <v>30</v>
      </c>
    </row>
    <row r="83" spans="1:43" ht="16" thickBot="1">
      <c r="A83" s="304" t="s">
        <v>56</v>
      </c>
      <c r="B83" s="304"/>
      <c r="C83" s="249"/>
      <c r="D83" s="247">
        <v>120</v>
      </c>
      <c r="E83" s="247"/>
      <c r="F83" s="247"/>
      <c r="G83" s="247"/>
      <c r="H83" s="247"/>
      <c r="I83" s="247"/>
      <c r="J83" s="247"/>
      <c r="K83" s="247"/>
      <c r="L83" s="301">
        <f>SUM(L82,T82)</f>
        <v>490</v>
      </c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>
        <f>SUM(S82,AA82)</f>
        <v>60</v>
      </c>
      <c r="AA83" s="301"/>
      <c r="AB83" s="301">
        <f>SUM(AB82,AJ82)</f>
        <v>353</v>
      </c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>
        <f>SUM(AI82,AQ82)</f>
        <v>60</v>
      </c>
      <c r="AQ83" s="301"/>
    </row>
    <row r="85" spans="1:43" ht="15.5">
      <c r="B85" s="302" t="s">
        <v>145</v>
      </c>
      <c r="C85" s="302"/>
      <c r="D85" s="302"/>
      <c r="E85" s="302"/>
      <c r="F85" s="302"/>
      <c r="G85" s="302"/>
      <c r="H85" s="302"/>
      <c r="I85" s="302"/>
      <c r="J85" s="302"/>
      <c r="K85" s="302"/>
      <c r="L85" s="302"/>
      <c r="M85" s="302"/>
      <c r="N85" s="302"/>
      <c r="O85" s="302"/>
      <c r="P85" s="302"/>
      <c r="Q85" s="302"/>
      <c r="R85" s="302"/>
      <c r="S85" s="302"/>
      <c r="T85" s="302"/>
      <c r="U85" s="302"/>
      <c r="V85" s="302"/>
      <c r="W85" s="302"/>
      <c r="X85" s="302"/>
      <c r="Y85" s="302"/>
      <c r="Z85" s="302"/>
      <c r="AA85" s="302"/>
      <c r="AB85" s="302"/>
      <c r="AC85" s="302"/>
      <c r="AD85" s="302"/>
      <c r="AE85" s="302"/>
      <c r="AF85" s="302"/>
      <c r="AG85" s="302"/>
      <c r="AH85" s="302"/>
      <c r="AI85" s="302"/>
      <c r="AJ85" s="302"/>
      <c r="AK85" s="302"/>
      <c r="AL85" s="302"/>
      <c r="AM85" s="302"/>
      <c r="AN85" s="302"/>
      <c r="AO85" s="302"/>
      <c r="AP85" s="302"/>
      <c r="AQ85" s="302"/>
    </row>
    <row r="86" spans="1:43" ht="15.5">
      <c r="B86" s="302" t="s">
        <v>108</v>
      </c>
      <c r="C86" s="302"/>
      <c r="D86" s="302"/>
      <c r="E86" s="302"/>
      <c r="F86" s="302"/>
      <c r="G86" s="302"/>
      <c r="H86" s="302"/>
      <c r="I86" s="302"/>
      <c r="J86" s="302"/>
      <c r="K86" s="302"/>
      <c r="L86" s="302"/>
      <c r="M86" s="302"/>
      <c r="N86" s="302"/>
      <c r="O86" s="302"/>
      <c r="P86" s="302"/>
      <c r="Q86" s="302"/>
      <c r="R86" s="302"/>
      <c r="S86" s="302"/>
      <c r="T86" s="302"/>
      <c r="U86" s="302"/>
      <c r="V86" s="302"/>
      <c r="W86" s="302"/>
      <c r="X86" s="302"/>
      <c r="Y86" s="302"/>
      <c r="Z86" s="302"/>
      <c r="AA86" s="302"/>
      <c r="AB86" s="302"/>
      <c r="AC86" s="302"/>
      <c r="AD86" s="302"/>
      <c r="AE86" s="302"/>
      <c r="AF86" s="302"/>
      <c r="AG86" s="302"/>
      <c r="AH86" s="302"/>
      <c r="AI86" s="302"/>
      <c r="AJ86" s="302"/>
      <c r="AK86" s="302"/>
      <c r="AL86" s="302"/>
      <c r="AM86" s="302"/>
      <c r="AN86" s="302"/>
      <c r="AO86" s="302"/>
      <c r="AP86" s="302"/>
      <c r="AQ86" s="302"/>
    </row>
    <row r="87" spans="1:43" ht="15.5">
      <c r="B87" s="303" t="s">
        <v>150</v>
      </c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</row>
    <row r="88" spans="1:43" ht="15.65" customHeight="1">
      <c r="A88" s="140"/>
      <c r="B88" s="303" t="s">
        <v>149</v>
      </c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</row>
    <row r="89" spans="1:43" ht="15.65" customHeight="1">
      <c r="A89" s="140"/>
      <c r="B89" s="303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</row>
    <row r="90" spans="1:43" ht="15.65" customHeight="1">
      <c r="A90" s="140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</row>
    <row r="91" spans="1:43" ht="15.5">
      <c r="B91" s="246"/>
      <c r="C91" s="246"/>
      <c r="D91" s="246"/>
      <c r="E91" s="246"/>
      <c r="F91" s="246"/>
      <c r="G91" s="246"/>
      <c r="H91" s="246"/>
      <c r="I91" s="246"/>
      <c r="J91" s="246"/>
      <c r="K91" s="246"/>
      <c r="L91" s="246"/>
      <c r="M91" s="246"/>
      <c r="N91" s="246"/>
      <c r="O91" s="246"/>
      <c r="P91" s="246"/>
      <c r="Q91" s="246"/>
      <c r="R91" s="246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  <c r="AM91" s="246"/>
      <c r="AN91" s="246"/>
      <c r="AO91" s="246"/>
      <c r="AP91" s="246"/>
      <c r="AQ91" s="246"/>
    </row>
    <row r="92" spans="1:43" ht="15.5">
      <c r="B92" s="302" t="s">
        <v>131</v>
      </c>
      <c r="C92" s="302"/>
      <c r="D92" s="302"/>
      <c r="E92" s="302"/>
      <c r="F92" s="302"/>
      <c r="G92" s="302"/>
      <c r="H92" s="302"/>
      <c r="I92" s="302"/>
      <c r="J92" s="302"/>
      <c r="K92" s="302"/>
      <c r="L92" s="302"/>
      <c r="M92" s="302"/>
      <c r="N92" s="302"/>
      <c r="O92" s="302"/>
      <c r="P92" s="302"/>
      <c r="Q92" s="302"/>
      <c r="R92" s="302"/>
      <c r="S92" s="302"/>
      <c r="T92" s="302"/>
      <c r="U92" s="302"/>
      <c r="V92" s="302"/>
      <c r="W92" s="302"/>
      <c r="X92" s="302"/>
      <c r="Y92" s="302"/>
      <c r="Z92" s="302"/>
      <c r="AA92" s="302"/>
      <c r="AB92" s="302"/>
      <c r="AC92" s="302"/>
      <c r="AD92" s="302"/>
      <c r="AE92" s="302"/>
      <c r="AF92" s="302"/>
      <c r="AG92" s="302"/>
      <c r="AH92" s="302"/>
      <c r="AI92" s="302"/>
      <c r="AJ92" s="302"/>
      <c r="AK92" s="302"/>
      <c r="AL92" s="302"/>
      <c r="AM92" s="302"/>
      <c r="AN92" s="302"/>
      <c r="AO92" s="302"/>
      <c r="AP92" s="302"/>
      <c r="AQ92" s="302"/>
    </row>
    <row r="93" spans="1:43" ht="15.65" customHeight="1">
      <c r="B93" s="302" t="s">
        <v>108</v>
      </c>
      <c r="C93" s="302"/>
      <c r="D93" s="302"/>
      <c r="E93" s="302"/>
      <c r="F93" s="302"/>
      <c r="G93" s="302"/>
      <c r="H93" s="302"/>
      <c r="I93" s="302"/>
      <c r="J93" s="302"/>
      <c r="K93" s="302"/>
      <c r="L93" s="302"/>
      <c r="M93" s="302"/>
      <c r="N93" s="302"/>
      <c r="O93" s="302"/>
      <c r="P93" s="302"/>
      <c r="Q93" s="302"/>
      <c r="R93" s="302"/>
      <c r="S93" s="302"/>
      <c r="T93" s="302"/>
      <c r="U93" s="302"/>
      <c r="V93" s="302"/>
      <c r="W93" s="302"/>
      <c r="X93" s="302"/>
      <c r="Y93" s="302"/>
      <c r="Z93" s="302"/>
      <c r="AA93" s="302"/>
      <c r="AB93" s="302"/>
      <c r="AC93" s="302"/>
      <c r="AD93" s="302"/>
      <c r="AE93" s="302"/>
      <c r="AF93" s="302"/>
      <c r="AG93" s="302"/>
      <c r="AH93" s="302"/>
      <c r="AI93" s="302"/>
      <c r="AJ93" s="302"/>
      <c r="AK93" s="302"/>
      <c r="AL93" s="302"/>
      <c r="AM93" s="302"/>
      <c r="AN93" s="302"/>
      <c r="AO93" s="302"/>
      <c r="AP93" s="302"/>
      <c r="AQ93" s="302"/>
    </row>
    <row r="94" spans="1:43" ht="15.65" customHeight="1">
      <c r="B94" s="303" t="s">
        <v>150</v>
      </c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</row>
    <row r="95" spans="1:43" ht="15.5">
      <c r="A95" s="223"/>
      <c r="B95" s="303" t="s">
        <v>149</v>
      </c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</row>
    <row r="96" spans="1:43" ht="38.5" customHeight="1">
      <c r="A96" s="5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</row>
    <row r="97" spans="1:54" ht="15.5">
      <c r="A97" s="5"/>
      <c r="B97" s="245" t="s">
        <v>57</v>
      </c>
      <c r="C97" s="245"/>
      <c r="D97" s="245"/>
      <c r="E97" s="245"/>
      <c r="F97" s="245"/>
      <c r="G97" s="245"/>
      <c r="H97" s="245"/>
      <c r="I97" s="245"/>
      <c r="J97" s="245"/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45"/>
      <c r="V97" s="245"/>
      <c r="W97" s="245"/>
      <c r="X97" s="245"/>
      <c r="Y97" s="245"/>
      <c r="Z97" s="245"/>
      <c r="AA97" s="245"/>
      <c r="AB97" s="245"/>
      <c r="AC97" s="245"/>
      <c r="AD97" s="245"/>
      <c r="AE97" s="245"/>
      <c r="AF97" s="245"/>
      <c r="AG97" s="245"/>
      <c r="AH97" s="245"/>
      <c r="AI97" s="245"/>
      <c r="AJ97" s="245"/>
      <c r="AK97" s="245"/>
      <c r="AL97" s="245"/>
      <c r="AM97" s="245"/>
      <c r="AN97" s="245"/>
      <c r="AO97" s="245"/>
      <c r="AP97" s="245"/>
      <c r="AQ97" s="245"/>
    </row>
    <row r="98" spans="1:54" s="82" customFormat="1" ht="18" customHeight="1">
      <c r="A98" s="81"/>
      <c r="B98" s="310" t="s">
        <v>58</v>
      </c>
      <c r="C98" s="310"/>
      <c r="D98" s="310"/>
      <c r="E98" s="310"/>
      <c r="F98" s="310"/>
      <c r="G98" s="310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</row>
    <row r="99" spans="1:54" s="82" customFormat="1" ht="18" customHeight="1">
      <c r="A99" s="81"/>
      <c r="B99" s="310" t="s">
        <v>59</v>
      </c>
      <c r="C99" s="310"/>
      <c r="D99" s="310"/>
      <c r="E99" s="310"/>
      <c r="F99" s="310"/>
      <c r="G99" s="310"/>
      <c r="H99" s="310"/>
      <c r="I99" s="310"/>
      <c r="J99" s="310"/>
      <c r="K99" s="310"/>
      <c r="L99" s="310"/>
      <c r="M99" s="310"/>
      <c r="N99" s="310"/>
      <c r="O99" s="310"/>
      <c r="P99" s="310"/>
      <c r="Q99" s="310"/>
      <c r="R99" s="310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</row>
    <row r="100" spans="1:54" s="82" customFormat="1" ht="17.25" customHeight="1">
      <c r="A100" s="81"/>
      <c r="B100" s="309" t="s">
        <v>60</v>
      </c>
      <c r="C100" s="309"/>
      <c r="D100" s="309"/>
      <c r="E100" s="309"/>
      <c r="F100" s="309"/>
      <c r="G100" s="309"/>
      <c r="H100" s="309"/>
      <c r="I100" s="309"/>
      <c r="J100" s="309"/>
      <c r="K100" s="309"/>
      <c r="L100" s="309"/>
      <c r="M100" s="309"/>
      <c r="N100" s="309"/>
      <c r="O100" s="309"/>
      <c r="P100" s="309"/>
      <c r="Q100" s="309"/>
      <c r="R100" s="309"/>
      <c r="S100" s="309"/>
      <c r="T100" s="309"/>
      <c r="U100" s="309"/>
      <c r="V100" s="309"/>
      <c r="W100" s="309"/>
      <c r="X100" s="309"/>
      <c r="Y100" s="309"/>
      <c r="Z100" s="309"/>
      <c r="AA100" s="309"/>
      <c r="AB100" s="309"/>
      <c r="AC100" s="309"/>
      <c r="AD100" s="309"/>
      <c r="AE100" s="309"/>
      <c r="AF100" s="309"/>
      <c r="AG100" s="309"/>
      <c r="AH100" s="309"/>
      <c r="AI100" s="309"/>
      <c r="AJ100" s="309"/>
      <c r="AK100" s="309"/>
      <c r="AL100" s="309"/>
      <c r="AM100" s="309"/>
      <c r="AN100" s="309"/>
      <c r="AO100" s="309"/>
      <c r="AP100" s="309"/>
      <c r="AQ100" s="309"/>
      <c r="AR100" s="81"/>
      <c r="AS100" s="81"/>
      <c r="AT100" s="81"/>
      <c r="AU100" s="81"/>
      <c r="AV100" s="81"/>
      <c r="AW100" s="81"/>
      <c r="AX100" s="81"/>
      <c r="AY100" s="81"/>
      <c r="AZ100" s="81"/>
      <c r="BA100" s="81"/>
      <c r="BB100" s="81"/>
    </row>
    <row r="101" spans="1:54" s="82" customFormat="1" ht="18" customHeight="1">
      <c r="A101" s="81"/>
      <c r="B101" s="124" t="s">
        <v>61</v>
      </c>
      <c r="C101" s="124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</row>
    <row r="102" spans="1:54" s="82" customFormat="1" ht="18" customHeight="1">
      <c r="A102" s="81"/>
      <c r="B102" s="124" t="s">
        <v>62</v>
      </c>
      <c r="C102" s="124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81"/>
      <c r="AS102" s="81"/>
      <c r="AT102" s="81"/>
      <c r="AU102" s="81"/>
      <c r="AV102" s="81"/>
      <c r="AW102" s="81"/>
      <c r="AX102" s="81"/>
      <c r="AY102" s="81"/>
      <c r="AZ102" s="81"/>
      <c r="BA102" s="81"/>
      <c r="BB102" s="81"/>
    </row>
    <row r="103" spans="1:54" s="82" customFormat="1" ht="18" customHeight="1">
      <c r="A103" s="81"/>
      <c r="B103" s="309" t="s">
        <v>63</v>
      </c>
      <c r="C103" s="309"/>
      <c r="D103" s="309"/>
      <c r="E103" s="309"/>
      <c r="F103" s="309"/>
      <c r="G103" s="309"/>
      <c r="H103" s="309"/>
      <c r="I103" s="309"/>
      <c r="J103" s="309"/>
      <c r="K103" s="309"/>
      <c r="L103" s="309"/>
      <c r="M103" s="309"/>
      <c r="N103" s="309"/>
      <c r="O103" s="309"/>
      <c r="P103" s="309"/>
      <c r="Q103" s="309"/>
      <c r="R103" s="309"/>
      <c r="S103" s="309"/>
      <c r="T103" s="309"/>
      <c r="U103" s="309"/>
      <c r="V103" s="309"/>
      <c r="W103" s="309"/>
      <c r="X103" s="309"/>
      <c r="Y103" s="309"/>
      <c r="Z103" s="309"/>
      <c r="AA103" s="309"/>
      <c r="AB103" s="309"/>
      <c r="AC103" s="309"/>
      <c r="AD103" s="309"/>
      <c r="AE103" s="309"/>
      <c r="AF103" s="309"/>
      <c r="AG103" s="309"/>
      <c r="AH103" s="309"/>
      <c r="AI103" s="309"/>
      <c r="AJ103" s="309"/>
      <c r="AK103" s="309"/>
      <c r="AL103" s="309"/>
      <c r="AM103" s="309"/>
      <c r="AN103" s="244"/>
      <c r="AO103" s="123"/>
      <c r="AP103" s="123"/>
      <c r="AQ103" s="123"/>
      <c r="AR103" s="81"/>
      <c r="AS103" s="81"/>
      <c r="AT103" s="81"/>
      <c r="AU103" s="81"/>
      <c r="AV103" s="81"/>
      <c r="AW103" s="81"/>
      <c r="AX103" s="81"/>
      <c r="AY103" s="81"/>
      <c r="AZ103" s="81"/>
      <c r="BA103" s="81"/>
      <c r="BB103" s="81"/>
    </row>
    <row r="104" spans="1:54" ht="18" customHeight="1">
      <c r="B104" s="305" t="s">
        <v>64</v>
      </c>
      <c r="C104" s="305"/>
      <c r="D104" s="305"/>
      <c r="E104" s="305"/>
      <c r="F104" s="305"/>
      <c r="G104" s="305"/>
      <c r="H104" s="305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5"/>
      <c r="AJ104" s="125"/>
      <c r="AK104" s="125"/>
      <c r="AL104" s="125"/>
      <c r="AM104" s="125"/>
      <c r="AN104" s="125"/>
      <c r="AO104" s="125"/>
      <c r="AP104" s="125"/>
      <c r="AQ104" s="125"/>
    </row>
    <row r="105" spans="1:54" ht="18" customHeight="1">
      <c r="B105" s="270" t="s">
        <v>132</v>
      </c>
      <c r="C105" s="270"/>
      <c r="D105" s="270"/>
      <c r="E105" s="270"/>
      <c r="F105" s="270"/>
      <c r="G105" s="270"/>
      <c r="H105" s="270"/>
      <c r="I105" s="270"/>
      <c r="J105" s="270"/>
      <c r="K105" s="270"/>
      <c r="L105" s="270"/>
      <c r="M105" s="270"/>
      <c r="N105" s="270"/>
      <c r="O105" s="270"/>
      <c r="P105" s="270"/>
      <c r="Q105" s="270"/>
      <c r="R105" s="270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5"/>
      <c r="AJ105" s="125"/>
      <c r="AK105" s="125"/>
      <c r="AL105" s="125"/>
      <c r="AM105" s="125"/>
      <c r="AN105" s="125"/>
      <c r="AO105" s="125"/>
      <c r="AP105" s="125"/>
      <c r="AQ105" s="125"/>
    </row>
    <row r="106" spans="1:54" ht="22.5" customHeight="1">
      <c r="A106" s="2"/>
      <c r="B106" s="305" t="s">
        <v>65</v>
      </c>
      <c r="C106" s="305"/>
      <c r="D106" s="305"/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5"/>
      <c r="AJ106" s="125"/>
      <c r="AK106" s="125"/>
      <c r="AL106" s="125"/>
      <c r="AM106" s="125"/>
      <c r="AN106" s="125"/>
      <c r="AO106" s="125"/>
      <c r="AP106" s="125"/>
      <c r="AQ106" s="125"/>
      <c r="AW106" s="2"/>
      <c r="AX106" s="2"/>
      <c r="AY106" s="2"/>
      <c r="AZ106" s="2"/>
      <c r="BA106" s="2"/>
      <c r="BB106" s="2"/>
    </row>
    <row r="107" spans="1:54" ht="21" customHeight="1">
      <c r="A107" s="2"/>
      <c r="B107" s="269" t="s">
        <v>73</v>
      </c>
      <c r="C107" s="269"/>
      <c r="D107" s="269"/>
      <c r="E107" s="269"/>
      <c r="F107" s="269"/>
      <c r="G107" s="269"/>
      <c r="H107" s="269"/>
      <c r="I107" s="269"/>
      <c r="J107" s="269"/>
      <c r="K107" s="269"/>
      <c r="L107" s="269"/>
      <c r="M107" s="269"/>
      <c r="N107" s="269"/>
      <c r="O107" s="269"/>
      <c r="P107" s="269"/>
      <c r="Q107" s="269"/>
      <c r="R107" s="269"/>
      <c r="S107" s="269"/>
      <c r="T107" s="269"/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  <c r="AH107" s="269"/>
      <c r="AI107" s="269"/>
      <c r="AJ107" s="269"/>
      <c r="AK107" s="269"/>
      <c r="AL107" s="269"/>
      <c r="AM107" s="269"/>
      <c r="AN107" s="269"/>
      <c r="AO107" s="269"/>
      <c r="AP107" s="269"/>
      <c r="AQ107" s="269"/>
      <c r="AW107" s="2"/>
      <c r="AX107" s="2"/>
      <c r="AY107" s="2"/>
      <c r="AZ107" s="2"/>
      <c r="BA107" s="2"/>
      <c r="BB107" s="2"/>
    </row>
    <row r="108" spans="1:54" ht="18" customHeight="1" thickBot="1">
      <c r="B108" s="306"/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Q108" s="306"/>
      <c r="R108" s="306"/>
      <c r="S108" s="306"/>
      <c r="T108" s="306"/>
      <c r="U108" s="306"/>
      <c r="V108" s="306"/>
      <c r="W108" s="306"/>
      <c r="X108" s="306"/>
      <c r="Y108" s="306"/>
      <c r="Z108" s="306"/>
      <c r="AA108" s="306"/>
      <c r="AB108" s="306"/>
      <c r="AC108" s="306"/>
      <c r="AD108" s="306"/>
      <c r="AE108" s="306"/>
      <c r="AF108" s="306"/>
      <c r="AG108" s="306"/>
      <c r="AH108" s="306"/>
      <c r="AI108" s="306"/>
      <c r="AJ108" s="306"/>
      <c r="AK108" s="306"/>
      <c r="AL108" s="306"/>
      <c r="AM108" s="306"/>
      <c r="AN108" s="306"/>
      <c r="AO108" s="306"/>
      <c r="AP108" s="306"/>
      <c r="AQ108" s="306"/>
    </row>
    <row r="109" spans="1:54" ht="15.75" customHeight="1" thickBot="1">
      <c r="B109" s="307"/>
      <c r="C109" s="307"/>
      <c r="D109" s="307"/>
      <c r="E109" s="308"/>
      <c r="F109" s="88"/>
      <c r="G109" s="89"/>
      <c r="H109" s="89"/>
      <c r="I109" s="89"/>
      <c r="J109" s="89"/>
      <c r="K109" s="89"/>
      <c r="L109" s="90"/>
    </row>
  </sheetData>
  <mergeCells count="72">
    <mergeCell ref="B108:AQ108"/>
    <mergeCell ref="B109:E109"/>
    <mergeCell ref="B100:AQ100"/>
    <mergeCell ref="B103:AM103"/>
    <mergeCell ref="B104:R104"/>
    <mergeCell ref="B105:R105"/>
    <mergeCell ref="B106:R106"/>
    <mergeCell ref="B107:AQ107"/>
    <mergeCell ref="Z83:AA83"/>
    <mergeCell ref="AB83:AO83"/>
    <mergeCell ref="AP83:AQ83"/>
    <mergeCell ref="B99:R99"/>
    <mergeCell ref="B86:AQ86"/>
    <mergeCell ref="B87:AQ87"/>
    <mergeCell ref="B88:AQ88"/>
    <mergeCell ref="B89:AQ89"/>
    <mergeCell ref="B90:AQ90"/>
    <mergeCell ref="B92:AQ92"/>
    <mergeCell ref="B93:AQ93"/>
    <mergeCell ref="B94:AQ94"/>
    <mergeCell ref="B95:AQ95"/>
    <mergeCell ref="B96:AQ96"/>
    <mergeCell ref="B98:G98"/>
    <mergeCell ref="B85:AQ85"/>
    <mergeCell ref="AP61:AQ61"/>
    <mergeCell ref="A62:AQ62"/>
    <mergeCell ref="A80:B80"/>
    <mergeCell ref="A81:B81"/>
    <mergeCell ref="A82:B82"/>
    <mergeCell ref="L82:Q82"/>
    <mergeCell ref="T82:Y82"/>
    <mergeCell ref="AB82:AG82"/>
    <mergeCell ref="AJ82:AO82"/>
    <mergeCell ref="A61:B61"/>
    <mergeCell ref="L61:Y61"/>
    <mergeCell ref="Z61:AA61"/>
    <mergeCell ref="AB61:AO61"/>
    <mergeCell ref="A83:B83"/>
    <mergeCell ref="L83:Y83"/>
    <mergeCell ref="A60:B60"/>
    <mergeCell ref="L60:Q60"/>
    <mergeCell ref="T60:Y60"/>
    <mergeCell ref="AB60:AG60"/>
    <mergeCell ref="AJ60:AO60"/>
    <mergeCell ref="A59:B59"/>
    <mergeCell ref="E10:E11"/>
    <mergeCell ref="F10:K10"/>
    <mergeCell ref="L10:S10"/>
    <mergeCell ref="T10:AA10"/>
    <mergeCell ref="A9:A11"/>
    <mergeCell ref="B9:B11"/>
    <mergeCell ref="C9:C11"/>
    <mergeCell ref="A12:AQ12"/>
    <mergeCell ref="A31:B31"/>
    <mergeCell ref="A32:AQ32"/>
    <mergeCell ref="A39:AQ39"/>
    <mergeCell ref="A58:B58"/>
    <mergeCell ref="AB10:AG10"/>
    <mergeCell ref="AJ10:AQ10"/>
    <mergeCell ref="D6:T6"/>
    <mergeCell ref="D7:T7"/>
    <mergeCell ref="D8:AB8"/>
    <mergeCell ref="D9:D11"/>
    <mergeCell ref="E9:K9"/>
    <mergeCell ref="L9:AA9"/>
    <mergeCell ref="AB9:AQ9"/>
    <mergeCell ref="B1:H1"/>
    <mergeCell ref="S1:AQ1"/>
    <mergeCell ref="D3:AJ3"/>
    <mergeCell ref="B4:B5"/>
    <mergeCell ref="D4:AJ4"/>
    <mergeCell ref="D5:AJ5"/>
  </mergeCells>
  <pageMargins left="0.70866141732283461" right="0.70866141732283461" top="0.74803149606299213" bottom="0.74803149606299213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ST.Ped.B1+B2</vt:lpstr>
      <vt:lpstr>NST.Ped.B1+B2</vt:lpstr>
      <vt:lpstr>'NST.Ped.B1+B2'!Obszar_wydruku</vt:lpstr>
      <vt:lpstr>'ST.Ped.B1+B2'!Obszar_wydruku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2026-03-01T18:45:45Z</dcterms:modified>
</cp:coreProperties>
</file>