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84B692E4-D47B-46CB-BE33-76706096965D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S I stopień" sheetId="10" r:id="rId1"/>
    <sheet name="LS I stopień AP" sheetId="11" r:id="rId2"/>
  </sheets>
  <definedNames>
    <definedName name="_Hlk90043020" localSheetId="0">'LS I stopień'!$O$38</definedName>
    <definedName name="Excel_BuiltIn_Print_Area">#REF!</definedName>
    <definedName name="Excel_BuiltIn_Print_Area_1">#REF!</definedName>
  </definedNames>
  <calcPr calcId="191029"/>
</workbook>
</file>

<file path=xl/calcChain.xml><?xml version="1.0" encoding="utf-8"?>
<calcChain xmlns="http://schemas.openxmlformats.org/spreadsheetml/2006/main">
  <c r="C64" i="11" l="1"/>
  <c r="C60" i="11"/>
  <c r="AY57" i="11"/>
  <c r="AW57" i="11"/>
  <c r="AV57" i="11"/>
  <c r="AU57" i="11"/>
  <c r="AT57" i="11"/>
  <c r="AS57" i="11"/>
  <c r="AR57" i="11"/>
  <c r="AP57" i="11"/>
  <c r="AO57" i="11"/>
  <c r="AN57" i="11"/>
  <c r="AM57" i="11"/>
  <c r="AL57" i="11"/>
  <c r="AK57" i="11"/>
  <c r="AI57" i="11"/>
  <c r="AH57" i="11"/>
  <c r="AG57" i="11"/>
  <c r="AF57" i="11"/>
  <c r="AE57" i="11"/>
  <c r="AD57" i="11"/>
  <c r="AB57" i="11"/>
  <c r="AA57" i="11"/>
  <c r="Z57" i="11"/>
  <c r="Y57" i="11"/>
  <c r="X57" i="11"/>
  <c r="W57" i="11"/>
  <c r="U57" i="11"/>
  <c r="T57" i="11"/>
  <c r="Q57" i="11"/>
  <c r="P57" i="11"/>
  <c r="N57" i="11"/>
  <c r="M57" i="11"/>
  <c r="L57" i="11"/>
  <c r="K57" i="11"/>
  <c r="J57" i="11"/>
  <c r="I57" i="11"/>
  <c r="H57" i="11"/>
  <c r="G57" i="11"/>
  <c r="F57" i="11"/>
  <c r="E57" i="11"/>
  <c r="D57" i="11"/>
  <c r="C54" i="11"/>
  <c r="C51" i="11"/>
  <c r="C50" i="11"/>
  <c r="C49" i="11"/>
  <c r="C47" i="11"/>
  <c r="C46" i="11"/>
  <c r="C45" i="11"/>
  <c r="C44" i="11"/>
  <c r="C43" i="11"/>
  <c r="AY40" i="11"/>
  <c r="AY58" i="11" s="1"/>
  <c r="AW40" i="11"/>
  <c r="AW58" i="11" s="1"/>
  <c r="AW67" i="11" s="1"/>
  <c r="AV40" i="11"/>
  <c r="AV58" i="11" s="1"/>
  <c r="AV67" i="11" s="1"/>
  <c r="AU40" i="11"/>
  <c r="AT40" i="11"/>
  <c r="AT58" i="11" s="1"/>
  <c r="AT67" i="11" s="1"/>
  <c r="AS40" i="11"/>
  <c r="AS58" i="11" s="1"/>
  <c r="AR40" i="11"/>
  <c r="AR58" i="11" s="1"/>
  <c r="AP40" i="11"/>
  <c r="AO40" i="11"/>
  <c r="AO58" i="11" s="1"/>
  <c r="AO67" i="11" s="1"/>
  <c r="AN40" i="11"/>
  <c r="AN58" i="11" s="1"/>
  <c r="AN67" i="11" s="1"/>
  <c r="AM40" i="11"/>
  <c r="AM58" i="11" s="1"/>
  <c r="AM67" i="11" s="1"/>
  <c r="AL40" i="11"/>
  <c r="AK40" i="11"/>
  <c r="AK58" i="11" s="1"/>
  <c r="AI40" i="11"/>
  <c r="AI58" i="11" s="1"/>
  <c r="AI67" i="11" s="1"/>
  <c r="AH40" i="11"/>
  <c r="AH58" i="11" s="1"/>
  <c r="AH67" i="11" s="1"/>
  <c r="AG40" i="11"/>
  <c r="AF40" i="11"/>
  <c r="AF58" i="11" s="1"/>
  <c r="AF67" i="11" s="1"/>
  <c r="AE40" i="11"/>
  <c r="AE58" i="11" s="1"/>
  <c r="AD40" i="11"/>
  <c r="AD58" i="11" s="1"/>
  <c r="AD67" i="11" s="1"/>
  <c r="AB40" i="11"/>
  <c r="AA40" i="11"/>
  <c r="AA58" i="11" s="1"/>
  <c r="AA67" i="11" s="1"/>
  <c r="Z40" i="11"/>
  <c r="Z58" i="11" s="1"/>
  <c r="Z67" i="11" s="1"/>
  <c r="Y40" i="11"/>
  <c r="Y58" i="11" s="1"/>
  <c r="Y67" i="11" s="1"/>
  <c r="X40" i="11"/>
  <c r="W40" i="11"/>
  <c r="W58" i="11" s="1"/>
  <c r="W67" i="11" s="1"/>
  <c r="U40" i="11"/>
  <c r="U58" i="11" s="1"/>
  <c r="U67" i="11" s="1"/>
  <c r="T40" i="11"/>
  <c r="T58" i="11" s="1"/>
  <c r="T67" i="11" s="1"/>
  <c r="S40" i="11"/>
  <c r="S58" i="11" s="1"/>
  <c r="S67" i="11" s="1"/>
  <c r="R40" i="11"/>
  <c r="R58" i="11" s="1"/>
  <c r="R67" i="11" s="1"/>
  <c r="Q40" i="11"/>
  <c r="P40" i="11"/>
  <c r="N40" i="11"/>
  <c r="N58" i="11" s="1"/>
  <c r="N67" i="11" s="1"/>
  <c r="M40" i="11"/>
  <c r="M58" i="11" s="1"/>
  <c r="M67" i="11" s="1"/>
  <c r="L40" i="11"/>
  <c r="K40" i="11"/>
  <c r="K58" i="11" s="1"/>
  <c r="K67" i="11" s="1"/>
  <c r="J40" i="11"/>
  <c r="J58" i="11" s="1"/>
  <c r="I40" i="11"/>
  <c r="I58" i="11" s="1"/>
  <c r="I67" i="11" s="1"/>
  <c r="H40" i="11"/>
  <c r="G40" i="11"/>
  <c r="G58" i="11" s="1"/>
  <c r="G67" i="11" s="1"/>
  <c r="F40" i="11"/>
  <c r="F58" i="11" s="1"/>
  <c r="F67" i="11" s="1"/>
  <c r="E40" i="11"/>
  <c r="E58" i="11" s="1"/>
  <c r="E67" i="11" s="1"/>
  <c r="D40" i="11"/>
  <c r="C39" i="11"/>
  <c r="C38" i="11"/>
  <c r="C36" i="11"/>
  <c r="C34" i="11"/>
  <c r="C32" i="11"/>
  <c r="C31" i="11"/>
  <c r="C29" i="11"/>
  <c r="C27" i="11"/>
  <c r="C26" i="11"/>
  <c r="C25" i="11"/>
  <c r="C24" i="11"/>
  <c r="C23" i="11"/>
  <c r="C22" i="11"/>
  <c r="C21" i="11"/>
  <c r="C19" i="11"/>
  <c r="C18" i="11"/>
  <c r="C17" i="11"/>
  <c r="C16" i="11"/>
  <c r="C15" i="11"/>
  <c r="AR67" i="11" l="1"/>
  <c r="AL66" i="11"/>
  <c r="H58" i="11"/>
  <c r="H67" i="11" s="1"/>
  <c r="Q58" i="11"/>
  <c r="C40" i="11"/>
  <c r="X58" i="11"/>
  <c r="AB58" i="11"/>
  <c r="AB67" i="11" s="1"/>
  <c r="AG58" i="11"/>
  <c r="AG67" i="11" s="1"/>
  <c r="AL58" i="11"/>
  <c r="AP58" i="11"/>
  <c r="AP67" i="11" s="1"/>
  <c r="AU58" i="11"/>
  <c r="AU67" i="11" s="1"/>
  <c r="P58" i="11"/>
  <c r="P67" i="11" s="1"/>
  <c r="C57" i="11"/>
  <c r="C58" i="11" s="1"/>
  <c r="C66" i="11" s="1"/>
  <c r="C67" i="11" s="1"/>
  <c r="D58" i="11"/>
  <c r="D67" i="11" s="1"/>
  <c r="L58" i="11"/>
  <c r="L67" i="11" s="1"/>
  <c r="AK67" i="11"/>
  <c r="AE66" i="11"/>
  <c r="AY67" i="11"/>
  <c r="AS66" i="11"/>
  <c r="Q67" i="11"/>
  <c r="Q59" i="11"/>
  <c r="X59" i="11"/>
  <c r="X67" i="11"/>
  <c r="AE67" i="11"/>
  <c r="AE59" i="11"/>
  <c r="AS67" i="11"/>
  <c r="AS59" i="11"/>
  <c r="J67" i="11"/>
  <c r="AL59" i="11"/>
  <c r="AL67" i="11"/>
  <c r="AY57" i="10"/>
  <c r="AR57" i="10"/>
  <c r="AK57" i="10"/>
  <c r="AD57" i="10"/>
  <c r="AR40" i="10"/>
  <c r="AK40" i="10"/>
  <c r="AK58" i="10" s="1"/>
  <c r="AD40" i="10"/>
  <c r="J59" i="11" l="1"/>
  <c r="C60" i="10"/>
  <c r="C64" i="10"/>
  <c r="AW57" i="10"/>
  <c r="AV57" i="10"/>
  <c r="AU57" i="10"/>
  <c r="AT57" i="10"/>
  <c r="AS57" i="10"/>
  <c r="AP57" i="10"/>
  <c r="AO57" i="10"/>
  <c r="AN57" i="10"/>
  <c r="AM57" i="10"/>
  <c r="AL57" i="10"/>
  <c r="AI57" i="10"/>
  <c r="AH57" i="10"/>
  <c r="AG57" i="10"/>
  <c r="AF57" i="10"/>
  <c r="AE57" i="10"/>
  <c r="AB57" i="10"/>
  <c r="AA57" i="10"/>
  <c r="Z57" i="10"/>
  <c r="Y57" i="10"/>
  <c r="X57" i="10"/>
  <c r="W57" i="10"/>
  <c r="U57" i="10"/>
  <c r="T57" i="10"/>
  <c r="Q57" i="10"/>
  <c r="P57" i="10"/>
  <c r="N57" i="10"/>
  <c r="M57" i="10"/>
  <c r="L57" i="10"/>
  <c r="K57" i="10"/>
  <c r="J57" i="10"/>
  <c r="I57" i="10"/>
  <c r="H57" i="10"/>
  <c r="G57" i="10"/>
  <c r="F57" i="10"/>
  <c r="E57" i="10"/>
  <c r="D57" i="10"/>
  <c r="C54" i="10"/>
  <c r="C51" i="10"/>
  <c r="C50" i="10"/>
  <c r="C49" i="10"/>
  <c r="C47" i="10"/>
  <c r="C46" i="10"/>
  <c r="C45" i="10"/>
  <c r="C44" i="10"/>
  <c r="C43" i="10"/>
  <c r="AY40" i="10"/>
  <c r="AW40" i="10"/>
  <c r="AV40" i="10"/>
  <c r="AU40" i="10"/>
  <c r="AT40" i="10"/>
  <c r="AT58" i="10" s="1"/>
  <c r="AT66" i="10" s="1"/>
  <c r="AS40" i="10"/>
  <c r="AP40" i="10"/>
  <c r="AO40" i="10"/>
  <c r="AO58" i="10" s="1"/>
  <c r="AO66" i="10" s="1"/>
  <c r="AN40" i="10"/>
  <c r="AN58" i="10" s="1"/>
  <c r="AN66" i="10" s="1"/>
  <c r="AM40" i="10"/>
  <c r="AL40" i="10"/>
  <c r="AK66" i="10"/>
  <c r="AI40" i="10"/>
  <c r="AI58" i="10" s="1"/>
  <c r="AI66" i="10" s="1"/>
  <c r="AH40" i="10"/>
  <c r="AH58" i="10" s="1"/>
  <c r="AH66" i="10" s="1"/>
  <c r="AG40" i="10"/>
  <c r="AF40" i="10"/>
  <c r="AE40" i="10"/>
  <c r="AE58" i="10" s="1"/>
  <c r="AD58" i="10"/>
  <c r="AD66" i="10" s="1"/>
  <c r="AB40" i="10"/>
  <c r="AB58" i="10" s="1"/>
  <c r="AB66" i="10" s="1"/>
  <c r="AA40" i="10"/>
  <c r="Z40" i="10"/>
  <c r="Z58" i="10" s="1"/>
  <c r="Z66" i="10" s="1"/>
  <c r="Y40" i="10"/>
  <c r="Y58" i="10" s="1"/>
  <c r="Y66" i="10" s="1"/>
  <c r="X40" i="10"/>
  <c r="X58" i="10" s="1"/>
  <c r="W40" i="10"/>
  <c r="W58" i="10" s="1"/>
  <c r="W66" i="10" s="1"/>
  <c r="U40" i="10"/>
  <c r="U58" i="10" s="1"/>
  <c r="U66" i="10" s="1"/>
  <c r="T40" i="10"/>
  <c r="T58" i="10" s="1"/>
  <c r="T66" i="10" s="1"/>
  <c r="S40" i="10"/>
  <c r="S58" i="10" s="1"/>
  <c r="S66" i="10" s="1"/>
  <c r="R40" i="10"/>
  <c r="R58" i="10" s="1"/>
  <c r="R66" i="10" s="1"/>
  <c r="Q40" i="10"/>
  <c r="P40" i="10"/>
  <c r="N40" i="10"/>
  <c r="M40" i="10"/>
  <c r="M58" i="10" s="1"/>
  <c r="M66" i="10" s="1"/>
  <c r="L40" i="10"/>
  <c r="K40" i="10"/>
  <c r="J40" i="10"/>
  <c r="I40" i="10"/>
  <c r="H40" i="10"/>
  <c r="G40" i="10"/>
  <c r="F40" i="10"/>
  <c r="E40" i="10"/>
  <c r="E58" i="10" s="1"/>
  <c r="E66" i="10" s="1"/>
  <c r="D40" i="10"/>
  <c r="C39" i="10"/>
  <c r="C38" i="10"/>
  <c r="C36" i="10"/>
  <c r="C34" i="10"/>
  <c r="C32" i="10"/>
  <c r="C31" i="10"/>
  <c r="C29" i="10"/>
  <c r="C27" i="10"/>
  <c r="C26" i="10"/>
  <c r="C25" i="10"/>
  <c r="C24" i="10"/>
  <c r="C23" i="10"/>
  <c r="C22" i="10"/>
  <c r="C21" i="10"/>
  <c r="C19" i="10"/>
  <c r="C18" i="10"/>
  <c r="C17" i="10"/>
  <c r="C16" i="10"/>
  <c r="C15" i="10"/>
  <c r="AG58" i="10" l="1"/>
  <c r="AG66" i="10" s="1"/>
  <c r="AM58" i="10"/>
  <c r="AM66" i="10" s="1"/>
  <c r="AS58" i="10"/>
  <c r="AW58" i="10"/>
  <c r="AW66" i="10" s="1"/>
  <c r="AF58" i="10"/>
  <c r="AF66" i="10" s="1"/>
  <c r="AA58" i="10"/>
  <c r="AA66" i="10" s="1"/>
  <c r="F58" i="10"/>
  <c r="F66" i="10" s="1"/>
  <c r="N58" i="10"/>
  <c r="N66" i="10" s="1"/>
  <c r="AL58" i="10"/>
  <c r="AL66" i="10" s="1"/>
  <c r="AP58" i="10"/>
  <c r="AP66" i="10" s="1"/>
  <c r="AV58" i="10"/>
  <c r="AV66" i="10" s="1"/>
  <c r="J58" i="10"/>
  <c r="J66" i="10" s="1"/>
  <c r="I58" i="10"/>
  <c r="I66" i="10" s="1"/>
  <c r="C57" i="10"/>
  <c r="G58" i="10"/>
  <c r="G66" i="10" s="1"/>
  <c r="K58" i="10"/>
  <c r="K66" i="10" s="1"/>
  <c r="P58" i="10"/>
  <c r="P66" i="10" s="1"/>
  <c r="H58" i="10"/>
  <c r="H66" i="10" s="1"/>
  <c r="L58" i="10"/>
  <c r="L66" i="10" s="1"/>
  <c r="Q58" i="10"/>
  <c r="Q59" i="10" s="1"/>
  <c r="C40" i="10"/>
  <c r="AY58" i="10"/>
  <c r="AU58" i="10"/>
  <c r="AU66" i="10" s="1"/>
  <c r="AR58" i="10"/>
  <c r="AL65" i="10" s="1"/>
  <c r="D58" i="10"/>
  <c r="D66" i="10" s="1"/>
  <c r="AL59" i="10"/>
  <c r="X59" i="10"/>
  <c r="X66" i="10"/>
  <c r="AS66" i="10"/>
  <c r="AE66" i="10"/>
  <c r="AE59" i="10"/>
  <c r="AE65" i="10"/>
  <c r="Q66" i="10" l="1"/>
  <c r="AY66" i="10"/>
  <c r="AS65" i="10"/>
  <c r="C58" i="10"/>
  <c r="C65" i="10" s="1"/>
  <c r="C66" i="10" s="1"/>
  <c r="J59" i="10"/>
  <c r="AS59" i="10"/>
  <c r="AR66" i="10"/>
</calcChain>
</file>

<file path=xl/sharedStrings.xml><?xml version="1.0" encoding="utf-8"?>
<sst xmlns="http://schemas.openxmlformats.org/spreadsheetml/2006/main" count="566" uniqueCount="98">
  <si>
    <t>ZATWIERDZAM:</t>
  </si>
  <si>
    <t>KIERUNEK:</t>
  </si>
  <si>
    <t xml:space="preserve">Lingwistyka stosowana </t>
  </si>
  <si>
    <t>Specjalność studiów:</t>
  </si>
  <si>
    <t>translatoryczna</t>
  </si>
  <si>
    <t>Poziom studiów:</t>
  </si>
  <si>
    <t>pierwszy</t>
  </si>
  <si>
    <t>Profil studiów:</t>
  </si>
  <si>
    <t>praktyczny</t>
  </si>
  <si>
    <t>Forma studiów:</t>
  </si>
  <si>
    <t>stacjonarne</t>
  </si>
  <si>
    <t>data, podpis i pieczęć prorektora</t>
  </si>
  <si>
    <t>Lp.</t>
  </si>
  <si>
    <t>Nazwa modułu (przedmiotu)</t>
  </si>
  <si>
    <t>Punkty ECTS</t>
  </si>
  <si>
    <t>Wymiar godzin (łączny)</t>
  </si>
  <si>
    <t>Rok I</t>
  </si>
  <si>
    <t>Rok II</t>
  </si>
  <si>
    <t>Rok III</t>
  </si>
  <si>
    <t>Razem</t>
  </si>
  <si>
    <t>Rodzaj zaj.</t>
  </si>
  <si>
    <t>WY</t>
  </si>
  <si>
    <t>CA</t>
  </si>
  <si>
    <t>LB</t>
  </si>
  <si>
    <t>KW</t>
  </si>
  <si>
    <t>SM</t>
  </si>
  <si>
    <t>Forma zal.</t>
  </si>
  <si>
    <t>Blok modułów (przedmiotów) obowiązkowych - A</t>
  </si>
  <si>
    <t>BLOK KOMPETENCJI KULTUROWO-KOMUNIKACYJNYCH 1. JĘZYKA</t>
  </si>
  <si>
    <t>Podstawy kulturowe komunikacji językowej 1. języka *</t>
  </si>
  <si>
    <t>z/o</t>
  </si>
  <si>
    <t>E</t>
  </si>
  <si>
    <t>Praktyczne ćwiczenia receptywno-dyskursywne 1. języka (P)</t>
  </si>
  <si>
    <t xml:space="preserve"> </t>
  </si>
  <si>
    <t>Praktyczna fonetyka w komunikacji 1. języka (P)</t>
  </si>
  <si>
    <t>Praktyczne ćwiczenia kompozycyjne 1. języka (P)</t>
  </si>
  <si>
    <t>Gramatyka w komunikacji językowej 1. języka (P)</t>
  </si>
  <si>
    <t>BLOK KOMPETENCJI TŁUMACZENIA PISEMNEGO 1. JĘZYKA</t>
  </si>
  <si>
    <t>Wprowadzenie do translatoryki 1. języka</t>
  </si>
  <si>
    <t>Strategie i techniki translacji specjalistycznej 1. języka (P)</t>
  </si>
  <si>
    <t>Tłumaczenie avista 1. języka (P)</t>
  </si>
  <si>
    <t>Przekład tekstów ogólnych 1. języka (P)</t>
  </si>
  <si>
    <t>Przekład tekstów specjalistycznych 1. języka (P)</t>
  </si>
  <si>
    <t>Analiza tekstu specjalistycznego 1. języka (P)</t>
  </si>
  <si>
    <t>Narzędzia informatyczne w pracy tłumacza (P)</t>
  </si>
  <si>
    <t>BLOK KOMPETENCJI TŁUMACZENIA USTNEGO 1. JĘZYKA</t>
  </si>
  <si>
    <t>Tłumaczenie konsekutywne 1. języka (P)</t>
  </si>
  <si>
    <t>BLOK KOMPETENCJI JĘZYKOZNAWCZYCH* AiB</t>
  </si>
  <si>
    <t>Przegląd wybranych teorii lingwistycznych (wstęp)</t>
  </si>
  <si>
    <t>Filozofia języka</t>
  </si>
  <si>
    <t>POZOSTAŁE PRZEDMIOTY* A i B</t>
  </si>
  <si>
    <t>Kultura języka polskiego</t>
  </si>
  <si>
    <t>W-F</t>
  </si>
  <si>
    <t>Ochrona własności intelektualnej</t>
  </si>
  <si>
    <t>BLOK KOMPETENCJI HUMANISTYCZNO-SPOŁECZNYCH</t>
  </si>
  <si>
    <t>Europejskie systemy polityczne</t>
  </si>
  <si>
    <t>Metodologia nauk humanistyczno-społecznych</t>
  </si>
  <si>
    <t>Razem A</t>
  </si>
  <si>
    <t>Blok modułów (przedmiotów) wybieralnych/fakultatywnych  - B  (zgodnie z wyborem odnośnie do 2. języka)</t>
  </si>
  <si>
    <t>BLOK KOMPETENCJI KULTUROWO-KOMUNIKACYJNYCH 2. JĘZYKA</t>
  </si>
  <si>
    <t>Podstawy kulturowe komunikacji językowej 2. języka **</t>
  </si>
  <si>
    <t>Praktyczne ćwiczenia receptywno-dyskursywne 2. języka (P)</t>
  </si>
  <si>
    <t>Praktyczna fonetyka w komunikacji 2 języka (P)</t>
  </si>
  <si>
    <t>Praktyczne ćwiczenia kompozycyjne 2. języka (P)</t>
  </si>
  <si>
    <t>Gramatyka w komunikacji językowej 2. języka (P)</t>
  </si>
  <si>
    <t>BLOK KOMPETENCJI TŁUMACZENIA PISEMNEGO 2. JĘZYKA</t>
  </si>
  <si>
    <t>Tłumaczenie avista 2. języka (P)</t>
  </si>
  <si>
    <t>Przekład tekstów ogólnych 2. języka (P)</t>
  </si>
  <si>
    <t>Przekład tekstów specjalistycznych 2. języka (P)</t>
  </si>
  <si>
    <t>Analiza tekstu specjalistycznego 2. języka (P)</t>
  </si>
  <si>
    <t>BLOK KOMPETENCJI TŁUMACZENIA USTNEGO 2. JĘZYKA</t>
  </si>
  <si>
    <t>Tłumaczenie konsekutywne 2. języka (P)</t>
  </si>
  <si>
    <t>Razem B</t>
  </si>
  <si>
    <t>Razem A+B</t>
  </si>
  <si>
    <t>Razem godziny w semestrze</t>
  </si>
  <si>
    <t>Praktyki (pkt ECTS/wymiar)</t>
  </si>
  <si>
    <t>Obozy naukowe (pkt ECTS/wymiar)</t>
  </si>
  <si>
    <t>Wycieczki programowe (pkt ECTS/wymiar)</t>
  </si>
  <si>
    <t>Ćwiczenia terenowe (pkt ECTS/wymiar)</t>
  </si>
  <si>
    <t>Minimalna liczba punktów ECTS dla zajęć ogólnouniwersyteckich lub na innym kierunku studiów</t>
  </si>
  <si>
    <t>Liczba punktów za pracę dyplomową i jej obronę (egzamin dyplomowy)</t>
  </si>
  <si>
    <t>Razem ECTS w sem.</t>
  </si>
  <si>
    <t xml:space="preserve">Razem </t>
  </si>
  <si>
    <t>(P) przedmioty istotne dla profilu praktycznego studiów</t>
  </si>
  <si>
    <t>EGZAMIN DYPLOMOWY</t>
  </si>
  <si>
    <t>Plan studiów obowiązujący od roku akademickiego 2019/2020</t>
  </si>
  <si>
    <t>Egzamin dyplomowy</t>
  </si>
  <si>
    <t>60 h (2 tyg.)</t>
  </si>
  <si>
    <t>6 mies. (720 h)</t>
  </si>
  <si>
    <t>90 h (3 tyg.)</t>
  </si>
  <si>
    <t>120 h (4 tyg.)</t>
  </si>
  <si>
    <t>300 h (10 tyg.)</t>
  </si>
  <si>
    <t>***       Praktyka translatorska 6 miesięcy, zaliczana na ocenę po sem. ??</t>
  </si>
  <si>
    <t>**         Zajęcia realizowane jako Historia krajów 2. języka w semestrze 3; Literatura krajów 2. języka w semestrze 4; Kultura współczesna krajów 2. języka w semestrze 5.</t>
  </si>
  <si>
    <t>*         Zajęcia realizowane jako Historia krajów 1. języka w semestrze 1; Literatura krajów 1. języka w semestrze 2; Kultura współczesna krajów 1. języka w semestrze 3 i 4.</t>
  </si>
  <si>
    <t>translatoryczna, Angielski z Portugalskim</t>
  </si>
  <si>
    <t>Zatwierdzone na posiedzeniu Senatu dn.</t>
  </si>
  <si>
    <t>Oleksandr Shtanhret, oleksandr.shtanhret@mail.umcs.pl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</si>
</sst>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indexed="8"/>
      <name val="Czcionka tekstu podstawowego"/>
      <family val="2"/>
      <charset val="238"/>
    </font>
    <font>
      <b/>
      <sz val="12"/>
      <color indexed="8"/>
      <name val="Czcionka tekstu podstawowego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 Narrow"/>
      <family val="2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sz val="14"/>
      <name val="Arial CE"/>
      <family val="2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0"/>
      <color indexed="17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1"/>
      <name val="Arial"/>
      <family val="2"/>
      <charset val="238"/>
    </font>
    <font>
      <sz val="12"/>
      <name val="Arial Narrow"/>
      <family val="2"/>
      <charset val="238"/>
    </font>
    <font>
      <sz val="12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</borders>
  <cellStyleXfs count="3">
    <xf numFmtId="0" fontId="0" fillId="0" borderId="0"/>
    <xf numFmtId="0" fontId="22" fillId="0" borderId="0"/>
    <xf numFmtId="0" fontId="23" fillId="0" borderId="0" applyNumberFormat="0" applyFill="0" applyBorder="0" applyAlignment="0" applyProtection="0"/>
  </cellStyleXfs>
  <cellXfs count="202">
    <xf numFmtId="0" fontId="0" fillId="0" borderId="0" xfId="0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2" fillId="0" borderId="0" xfId="0" applyFont="1"/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2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textRotation="90" wrapText="1"/>
    </xf>
    <xf numFmtId="0" fontId="11" fillId="3" borderId="7" xfId="0" applyFont="1" applyFill="1" applyBorder="1" applyAlignment="1">
      <alignment horizontal="center" vertical="center" textRotation="90" wrapText="1"/>
    </xf>
    <xf numFmtId="0" fontId="11" fillId="3" borderId="8" xfId="0" applyFont="1" applyFill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textRotation="90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0" borderId="21" xfId="0" applyFont="1" applyBorder="1" applyAlignment="1">
      <alignment vertical="center"/>
    </xf>
    <xf numFmtId="0" fontId="9" fillId="0" borderId="14" xfId="0" applyFont="1" applyBorder="1" applyAlignment="1">
      <alignment vertical="center" wrapText="1"/>
    </xf>
    <xf numFmtId="0" fontId="9" fillId="4" borderId="22" xfId="0" applyFont="1" applyFill="1" applyBorder="1" applyAlignment="1">
      <alignment horizontal="center" vertical="center"/>
    </xf>
    <xf numFmtId="0" fontId="9" fillId="5" borderId="17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3" fillId="0" borderId="13" xfId="0" applyFont="1" applyBorder="1"/>
    <xf numFmtId="0" fontId="13" fillId="2" borderId="13" xfId="0" applyFont="1" applyFill="1" applyBorder="1"/>
    <xf numFmtId="0" fontId="13" fillId="3" borderId="11" xfId="0" applyFont="1" applyFill="1" applyBorder="1"/>
    <xf numFmtId="0" fontId="13" fillId="0" borderId="12" xfId="0" applyFont="1" applyBorder="1"/>
    <xf numFmtId="0" fontId="14" fillId="0" borderId="18" xfId="0" applyFont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0" fontId="14" fillId="2" borderId="12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29" xfId="0" applyFont="1" applyBorder="1" applyAlignment="1">
      <alignment horizontal="justify" vertical="center" wrapText="1"/>
    </xf>
    <xf numFmtId="0" fontId="9" fillId="5" borderId="15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3" borderId="15" xfId="0" applyFont="1" applyFill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0" borderId="15" xfId="0" applyFont="1" applyBorder="1"/>
    <xf numFmtId="0" fontId="15" fillId="2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vertical="center"/>
    </xf>
    <xf numFmtId="0" fontId="9" fillId="4" borderId="31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4" borderId="34" xfId="0" applyFont="1" applyFill="1" applyBorder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13" fillId="0" borderId="44" xfId="0" applyFont="1" applyBorder="1" applyAlignment="1">
      <alignment vertical="center"/>
    </xf>
    <xf numFmtId="0" fontId="13" fillId="4" borderId="5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 wrapText="1"/>
    </xf>
    <xf numFmtId="0" fontId="13" fillId="4" borderId="4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vertical="top" wrapText="1"/>
    </xf>
    <xf numFmtId="0" fontId="17" fillId="7" borderId="6" xfId="0" applyFont="1" applyFill="1" applyBorder="1" applyAlignment="1">
      <alignment vertical="top" wrapText="1"/>
    </xf>
    <xf numFmtId="0" fontId="18" fillId="7" borderId="6" xfId="0" applyFont="1" applyFill="1" applyBorder="1" applyAlignment="1">
      <alignment vertical="top" wrapText="1"/>
    </xf>
    <xf numFmtId="0" fontId="17" fillId="7" borderId="1" xfId="0" applyFont="1" applyFill="1" applyBorder="1" applyAlignment="1">
      <alignment vertical="top" wrapText="1"/>
    </xf>
    <xf numFmtId="0" fontId="17" fillId="7" borderId="4" xfId="0" applyFont="1" applyFill="1" applyBorder="1" applyAlignment="1">
      <alignment vertical="top" wrapText="1"/>
    </xf>
    <xf numFmtId="0" fontId="17" fillId="7" borderId="5" xfId="0" applyFont="1" applyFill="1" applyBorder="1" applyAlignment="1">
      <alignment vertical="top" wrapText="1"/>
    </xf>
    <xf numFmtId="0" fontId="17" fillId="7" borderId="30" xfId="0" applyFont="1" applyFill="1" applyBorder="1" applyAlignment="1">
      <alignment vertical="top" wrapText="1"/>
    </xf>
    <xf numFmtId="0" fontId="17" fillId="7" borderId="8" xfId="0" applyFont="1" applyFill="1" applyBorder="1" applyAlignment="1">
      <alignment vertical="top" wrapText="1"/>
    </xf>
    <xf numFmtId="0" fontId="17" fillId="7" borderId="46" xfId="0" applyFont="1" applyFill="1" applyBorder="1" applyAlignment="1">
      <alignment vertical="top" wrapText="1"/>
    </xf>
    <xf numFmtId="0" fontId="4" fillId="0" borderId="0" xfId="0" applyFont="1"/>
    <xf numFmtId="0" fontId="19" fillId="0" borderId="0" xfId="1" applyFont="1"/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3" fillId="0" borderId="44" xfId="0" applyFont="1" applyBorder="1" applyAlignment="1">
      <alignment vertical="center" wrapText="1"/>
    </xf>
    <xf numFmtId="0" fontId="5" fillId="0" borderId="4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9" borderId="4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left" wrapText="1"/>
    </xf>
    <xf numFmtId="0" fontId="21" fillId="0" borderId="0" xfId="0" applyFont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6" fillId="7" borderId="47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13" fillId="0" borderId="43" xfId="0" applyFont="1" applyBorder="1" applyAlignment="1">
      <alignment wrapText="1"/>
    </xf>
    <xf numFmtId="0" fontId="13" fillId="0" borderId="44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4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7" borderId="47" xfId="0" applyFont="1" applyFill="1" applyBorder="1" applyAlignment="1">
      <alignment horizontal="left" vertical="center"/>
    </xf>
    <xf numFmtId="0" fontId="5" fillId="0" borderId="43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49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6" borderId="47" xfId="0" applyFont="1" applyFill="1" applyBorder="1" applyAlignment="1">
      <alignment horizontal="left" vertical="center"/>
    </xf>
    <xf numFmtId="0" fontId="6" fillId="0" borderId="50" xfId="0" applyFont="1" applyBorder="1" applyAlignment="1">
      <alignment horizontal="center" vertical="center"/>
    </xf>
    <xf numFmtId="0" fontId="11" fillId="0" borderId="44" xfId="0" applyFont="1" applyBorder="1" applyAlignment="1">
      <alignment horizontal="left" vertical="center" wrapText="1"/>
    </xf>
    <xf numFmtId="0" fontId="11" fillId="0" borderId="49" xfId="0" applyFont="1" applyBorder="1" applyAlignment="1">
      <alignment horizontal="left" vertical="center"/>
    </xf>
    <xf numFmtId="0" fontId="11" fillId="0" borderId="4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2" fillId="0" borderId="44" xfId="0" applyFont="1" applyBorder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textRotation="90"/>
    </xf>
    <xf numFmtId="0" fontId="11" fillId="0" borderId="54" xfId="0" applyFont="1" applyBorder="1" applyAlignment="1">
      <alignment horizontal="center" vertical="center"/>
    </xf>
    <xf numFmtId="0" fontId="11" fillId="5" borderId="52" xfId="0" applyFont="1" applyFill="1" applyBorder="1" applyAlignment="1">
      <alignment horizontal="center" vertical="center" textRotation="90"/>
    </xf>
    <xf numFmtId="0" fontId="11" fillId="0" borderId="10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4" fillId="0" borderId="0" xfId="0" applyNumberFormat="1" applyFont="1" applyAlignment="1">
      <alignment horizontal="left"/>
    </xf>
    <xf numFmtId="0" fontId="13" fillId="0" borderId="43" xfId="0" applyFont="1" applyBorder="1" applyAlignment="1">
      <alignment horizontal="left" vertical="center" wrapText="1"/>
    </xf>
    <xf numFmtId="0" fontId="11" fillId="8" borderId="49" xfId="0" applyFont="1" applyFill="1" applyBorder="1" applyAlignment="1">
      <alignment horizontal="left" vertical="center"/>
    </xf>
    <xf numFmtId="0" fontId="23" fillId="0" borderId="0" xfId="2" applyAlignment="1">
      <alignment vertical="center"/>
    </xf>
  </cellXfs>
  <cellStyles count="3">
    <cellStyle name="Excel Built-in Normal" xfId="1" xr:uid="{00000000-0005-0000-0000-000000000000}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leksandr.shtanhret@mail.umcs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88"/>
  <sheetViews>
    <sheetView tabSelected="1" zoomScale="80" zoomScaleNormal="80" workbookViewId="0">
      <selection activeCell="O38" sqref="O38"/>
    </sheetView>
  </sheetViews>
  <sheetFormatPr defaultRowHeight="14.25"/>
  <cols>
    <col min="1" max="1" width="3.25" customWidth="1"/>
    <col min="2" max="2" width="33.625" customWidth="1"/>
    <col min="3" max="3" width="3.75" customWidth="1"/>
    <col min="4" max="4" width="5.625" customWidth="1"/>
    <col min="5" max="5" width="4.625" customWidth="1"/>
    <col min="6" max="6" width="3.375" customWidth="1"/>
    <col min="7" max="7" width="4.75" customWidth="1"/>
    <col min="8" max="8" width="4.5" customWidth="1"/>
    <col min="9" max="9" width="4.125" customWidth="1"/>
    <col min="10" max="11" width="3.625" customWidth="1"/>
    <col min="12" max="12" width="5" customWidth="1"/>
    <col min="13" max="13" width="3.75" customWidth="1"/>
    <col min="14" max="51" width="3.625" customWidth="1"/>
    <col min="52" max="52" width="0.625" customWidth="1"/>
  </cols>
  <sheetData>
    <row r="1" spans="1:52" ht="12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</row>
    <row r="2" spans="1:52" ht="12.75" customHeight="1">
      <c r="A2" s="3"/>
      <c r="B2" s="4"/>
      <c r="C2" s="4" t="s">
        <v>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2" ht="12" customHeight="1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/>
      <c r="AE3" s="5"/>
      <c r="AF3" s="3"/>
      <c r="AG3" s="3"/>
      <c r="AH3" s="3"/>
      <c r="AI3" s="3"/>
      <c r="AJ3" s="3"/>
      <c r="AK3" s="3"/>
      <c r="AL3" s="197" t="s">
        <v>33</v>
      </c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</row>
    <row r="4" spans="1:52" ht="12" customHeight="1">
      <c r="A4" s="7"/>
      <c r="B4" s="5" t="s">
        <v>1</v>
      </c>
      <c r="C4" s="198" t="s">
        <v>2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</row>
    <row r="5" spans="1:52" ht="15" customHeight="1">
      <c r="A5" s="10"/>
      <c r="B5" s="5" t="s">
        <v>3</v>
      </c>
      <c r="C5" s="187" t="s">
        <v>4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1"/>
    </row>
    <row r="6" spans="1:52" ht="12" customHeight="1">
      <c r="A6" s="10"/>
      <c r="B6" s="5" t="s">
        <v>5</v>
      </c>
      <c r="C6" s="187" t="s">
        <v>6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1"/>
    </row>
    <row r="7" spans="1:52" ht="12" customHeight="1">
      <c r="A7" s="7"/>
      <c r="B7" s="5" t="s">
        <v>7</v>
      </c>
      <c r="C7" s="187" t="s">
        <v>8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9"/>
    </row>
    <row r="8" spans="1:52" ht="12" customHeight="1">
      <c r="A8" s="7"/>
      <c r="B8" s="5" t="s">
        <v>9</v>
      </c>
      <c r="C8" s="187" t="s">
        <v>10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2"/>
      <c r="Z8" s="12"/>
      <c r="AA8" s="12"/>
      <c r="AB8" s="12"/>
      <c r="AC8" s="12"/>
      <c r="AD8" s="12"/>
      <c r="AE8" s="12"/>
      <c r="AF8" s="13"/>
      <c r="AG8" s="13"/>
      <c r="AH8" s="13"/>
      <c r="AI8" s="13"/>
      <c r="AJ8" s="13"/>
      <c r="AK8" s="13"/>
      <c r="AL8" s="188" t="s">
        <v>33</v>
      </c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4"/>
    </row>
    <row r="9" spans="1:52" ht="12" customHeight="1" thickBot="1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4"/>
    </row>
    <row r="10" spans="1:52" ht="12" customHeight="1" thickBot="1">
      <c r="A10" s="189" t="s">
        <v>12</v>
      </c>
      <c r="B10" s="190" t="s">
        <v>13</v>
      </c>
      <c r="C10" s="191" t="s">
        <v>14</v>
      </c>
      <c r="D10" s="192" t="s">
        <v>15</v>
      </c>
      <c r="E10" s="192"/>
      <c r="F10" s="192"/>
      <c r="G10" s="192"/>
      <c r="H10" s="192"/>
      <c r="I10" s="192"/>
      <c r="J10" s="184" t="s">
        <v>16</v>
      </c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 t="s">
        <v>17</v>
      </c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 t="s">
        <v>18</v>
      </c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4"/>
    </row>
    <row r="11" spans="1:52" ht="12" customHeight="1" thickBot="1">
      <c r="A11" s="189"/>
      <c r="B11" s="190"/>
      <c r="C11" s="191"/>
      <c r="D11" s="193" t="s">
        <v>19</v>
      </c>
      <c r="E11" s="194" t="s">
        <v>20</v>
      </c>
      <c r="F11" s="194"/>
      <c r="G11" s="194"/>
      <c r="H11" s="194"/>
      <c r="I11" s="194"/>
      <c r="J11" s="195">
        <v>1</v>
      </c>
      <c r="K11" s="195"/>
      <c r="L11" s="195"/>
      <c r="M11" s="195"/>
      <c r="N11" s="195"/>
      <c r="O11" s="195"/>
      <c r="P11" s="195"/>
      <c r="Q11" s="195">
        <v>2</v>
      </c>
      <c r="R11" s="195"/>
      <c r="S11" s="195"/>
      <c r="T11" s="195"/>
      <c r="U11" s="195"/>
      <c r="V11" s="195"/>
      <c r="W11" s="195"/>
      <c r="X11" s="196">
        <v>3</v>
      </c>
      <c r="Y11" s="196"/>
      <c r="Z11" s="196"/>
      <c r="AA11" s="196"/>
      <c r="AB11" s="196"/>
      <c r="AC11" s="158"/>
      <c r="AD11" s="158"/>
      <c r="AE11" s="184">
        <v>4</v>
      </c>
      <c r="AF11" s="184"/>
      <c r="AG11" s="184"/>
      <c r="AH11" s="184"/>
      <c r="AI11" s="184"/>
      <c r="AJ11" s="184"/>
      <c r="AK11" s="184"/>
      <c r="AL11" s="184">
        <v>5</v>
      </c>
      <c r="AM11" s="184"/>
      <c r="AN11" s="184"/>
      <c r="AO11" s="184"/>
      <c r="AP11" s="184"/>
      <c r="AQ11" s="184"/>
      <c r="AR11" s="184"/>
      <c r="AS11" s="184">
        <v>6</v>
      </c>
      <c r="AT11" s="184"/>
      <c r="AU11" s="184"/>
      <c r="AV11" s="184"/>
      <c r="AW11" s="184"/>
      <c r="AX11" s="184"/>
      <c r="AY11" s="184"/>
      <c r="AZ11" s="14"/>
    </row>
    <row r="12" spans="1:52" ht="64.5" customHeight="1" thickBot="1">
      <c r="A12" s="189"/>
      <c r="B12" s="190"/>
      <c r="C12" s="191"/>
      <c r="D12" s="193"/>
      <c r="E12" s="15" t="s">
        <v>21</v>
      </c>
      <c r="F12" s="16" t="s">
        <v>22</v>
      </c>
      <c r="G12" s="16" t="s">
        <v>23</v>
      </c>
      <c r="H12" s="16" t="s">
        <v>24</v>
      </c>
      <c r="I12" s="17" t="s">
        <v>25</v>
      </c>
      <c r="J12" s="18" t="s">
        <v>21</v>
      </c>
      <c r="K12" s="19" t="s">
        <v>22</v>
      </c>
      <c r="L12" s="20" t="s">
        <v>23</v>
      </c>
      <c r="M12" s="20" t="s">
        <v>24</v>
      </c>
      <c r="N12" s="157" t="s">
        <v>25</v>
      </c>
      <c r="O12" s="21" t="s">
        <v>26</v>
      </c>
      <c r="P12" s="22" t="s">
        <v>14</v>
      </c>
      <c r="Q12" s="18" t="s">
        <v>21</v>
      </c>
      <c r="R12" s="19" t="s">
        <v>22</v>
      </c>
      <c r="S12" s="20" t="s">
        <v>23</v>
      </c>
      <c r="T12" s="20" t="s">
        <v>24</v>
      </c>
      <c r="U12" s="157" t="s">
        <v>25</v>
      </c>
      <c r="V12" s="21" t="s">
        <v>26</v>
      </c>
      <c r="W12" s="23" t="s">
        <v>14</v>
      </c>
      <c r="X12" s="18" t="s">
        <v>21</v>
      </c>
      <c r="Y12" s="19" t="s">
        <v>22</v>
      </c>
      <c r="Z12" s="20" t="s">
        <v>23</v>
      </c>
      <c r="AA12" s="20" t="s">
        <v>24</v>
      </c>
      <c r="AB12" s="157" t="s">
        <v>25</v>
      </c>
      <c r="AC12" s="21" t="s">
        <v>26</v>
      </c>
      <c r="AD12" s="23" t="s">
        <v>14</v>
      </c>
      <c r="AE12" s="18" t="s">
        <v>21</v>
      </c>
      <c r="AF12" s="20" t="s">
        <v>22</v>
      </c>
      <c r="AG12" s="20" t="s">
        <v>23</v>
      </c>
      <c r="AH12" s="20" t="s">
        <v>24</v>
      </c>
      <c r="AI12" s="24" t="s">
        <v>25</v>
      </c>
      <c r="AJ12" s="21" t="s">
        <v>26</v>
      </c>
      <c r="AK12" s="23" t="s">
        <v>14</v>
      </c>
      <c r="AL12" s="18" t="s">
        <v>21</v>
      </c>
      <c r="AM12" s="20" t="s">
        <v>22</v>
      </c>
      <c r="AN12" s="20" t="s">
        <v>23</v>
      </c>
      <c r="AO12" s="20" t="s">
        <v>24</v>
      </c>
      <c r="AP12" s="24" t="s">
        <v>25</v>
      </c>
      <c r="AQ12" s="21" t="s">
        <v>26</v>
      </c>
      <c r="AR12" s="25" t="s">
        <v>14</v>
      </c>
      <c r="AS12" s="18" t="s">
        <v>21</v>
      </c>
      <c r="AT12" s="20" t="s">
        <v>22</v>
      </c>
      <c r="AU12" s="20" t="s">
        <v>23</v>
      </c>
      <c r="AV12" s="20" t="s">
        <v>24</v>
      </c>
      <c r="AW12" s="24" t="s">
        <v>25</v>
      </c>
      <c r="AX12" s="21" t="s">
        <v>26</v>
      </c>
      <c r="AY12" s="23" t="s">
        <v>14</v>
      </c>
      <c r="AZ12" s="9"/>
    </row>
    <row r="13" spans="1:52" ht="14.1" customHeight="1" thickBot="1">
      <c r="A13" s="185" t="s">
        <v>27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9"/>
    </row>
    <row r="14" spans="1:52" ht="14.1" customHeight="1" thickBot="1">
      <c r="A14" s="186" t="s">
        <v>28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9"/>
    </row>
    <row r="15" spans="1:52" ht="25.15" customHeight="1">
      <c r="A15" s="26">
        <v>1</v>
      </c>
      <c r="B15" s="27" t="s">
        <v>29</v>
      </c>
      <c r="C15" s="28">
        <f>SUM(P15,W15,AD15,AK15,AR15,AY15)</f>
        <v>12</v>
      </c>
      <c r="D15" s="29">
        <v>120</v>
      </c>
      <c r="E15" s="30">
        <v>60</v>
      </c>
      <c r="F15" s="31"/>
      <c r="G15" s="31"/>
      <c r="H15" s="31">
        <v>60</v>
      </c>
      <c r="I15" s="31"/>
      <c r="J15" s="32">
        <v>30</v>
      </c>
      <c r="K15" s="30"/>
      <c r="L15" s="31"/>
      <c r="M15" s="31"/>
      <c r="N15" s="31"/>
      <c r="O15" s="33" t="s">
        <v>30</v>
      </c>
      <c r="P15" s="34">
        <v>3</v>
      </c>
      <c r="Q15" s="32">
        <v>30</v>
      </c>
      <c r="R15" s="30"/>
      <c r="S15" s="31"/>
      <c r="T15" s="31"/>
      <c r="U15" s="30"/>
      <c r="V15" s="35" t="s">
        <v>30</v>
      </c>
      <c r="W15" s="36">
        <v>3</v>
      </c>
      <c r="X15" s="37"/>
      <c r="Y15" s="30"/>
      <c r="Z15" s="31"/>
      <c r="AA15" s="31">
        <v>30</v>
      </c>
      <c r="AB15" s="30"/>
      <c r="AC15" s="33" t="s">
        <v>30</v>
      </c>
      <c r="AD15" s="34">
        <v>3</v>
      </c>
      <c r="AE15" s="32"/>
      <c r="AF15" s="30"/>
      <c r="AG15" s="31"/>
      <c r="AH15" s="31">
        <v>30</v>
      </c>
      <c r="AI15" s="38"/>
      <c r="AJ15" s="39" t="s">
        <v>31</v>
      </c>
      <c r="AK15" s="40">
        <v>3</v>
      </c>
      <c r="AL15" s="41"/>
      <c r="AM15" s="42"/>
      <c r="AN15" s="42"/>
      <c r="AO15" s="42"/>
      <c r="AP15" s="38"/>
      <c r="AQ15" s="43"/>
      <c r="AR15" s="44"/>
      <c r="AS15" s="45"/>
      <c r="AT15" s="42"/>
      <c r="AU15" s="42"/>
      <c r="AV15" s="42"/>
      <c r="AW15" s="42"/>
      <c r="AX15" s="46"/>
      <c r="AY15" s="47"/>
      <c r="AZ15" s="9"/>
    </row>
    <row r="16" spans="1:52" ht="25.15" customHeight="1">
      <c r="A16" s="48">
        <v>2</v>
      </c>
      <c r="B16" s="27" t="s">
        <v>32</v>
      </c>
      <c r="C16" s="49">
        <f>SUM(P16,W16,AD16,AK16,AR16,AY16)</f>
        <v>15</v>
      </c>
      <c r="D16" s="50">
        <v>150</v>
      </c>
      <c r="E16" s="51"/>
      <c r="F16" s="51"/>
      <c r="G16" s="51">
        <v>150</v>
      </c>
      <c r="H16" s="51"/>
      <c r="I16" s="51"/>
      <c r="J16" s="52"/>
      <c r="K16" s="51"/>
      <c r="L16" s="51">
        <v>30</v>
      </c>
      <c r="M16" s="51" t="s">
        <v>33</v>
      </c>
      <c r="N16" s="51"/>
      <c r="O16" s="53" t="s">
        <v>30</v>
      </c>
      <c r="P16" s="54">
        <v>3</v>
      </c>
      <c r="Q16" s="52"/>
      <c r="R16" s="30"/>
      <c r="S16" s="31">
        <v>30</v>
      </c>
      <c r="T16" s="31" t="s">
        <v>33</v>
      </c>
      <c r="U16" s="30"/>
      <c r="V16" s="35" t="s">
        <v>31</v>
      </c>
      <c r="W16" s="55">
        <v>4</v>
      </c>
      <c r="X16" s="56"/>
      <c r="Y16" s="51"/>
      <c r="Z16" s="51">
        <v>30</v>
      </c>
      <c r="AA16" s="51" t="s">
        <v>33</v>
      </c>
      <c r="AB16" s="57"/>
      <c r="AC16" s="53" t="s">
        <v>30</v>
      </c>
      <c r="AD16" s="54">
        <v>2</v>
      </c>
      <c r="AE16" s="52"/>
      <c r="AF16" s="51"/>
      <c r="AG16" s="51">
        <v>30</v>
      </c>
      <c r="AH16" s="51" t="s">
        <v>33</v>
      </c>
      <c r="AI16" s="58"/>
      <c r="AJ16" s="59" t="s">
        <v>30</v>
      </c>
      <c r="AK16" s="60">
        <v>2</v>
      </c>
      <c r="AL16" s="41"/>
      <c r="AM16" s="42"/>
      <c r="AN16" s="42">
        <v>30</v>
      </c>
      <c r="AO16" s="42" t="s">
        <v>33</v>
      </c>
      <c r="AP16" s="58"/>
      <c r="AQ16" s="61" t="s">
        <v>31</v>
      </c>
      <c r="AR16" s="44">
        <v>4</v>
      </c>
      <c r="AS16" s="45"/>
      <c r="AT16" s="42"/>
      <c r="AU16" s="42" t="s">
        <v>33</v>
      </c>
      <c r="AV16" s="42" t="s">
        <v>33</v>
      </c>
      <c r="AW16" s="42"/>
      <c r="AX16" s="46" t="s">
        <v>33</v>
      </c>
      <c r="AY16" s="47" t="s">
        <v>33</v>
      </c>
      <c r="AZ16" s="9"/>
    </row>
    <row r="17" spans="1:52" ht="25.15" customHeight="1">
      <c r="A17" s="62">
        <v>3</v>
      </c>
      <c r="B17" s="27" t="s">
        <v>34</v>
      </c>
      <c r="C17" s="49">
        <f>SUM(P17,W17)</f>
        <v>4</v>
      </c>
      <c r="D17" s="50">
        <v>60</v>
      </c>
      <c r="E17" s="51"/>
      <c r="F17" s="51"/>
      <c r="G17" s="51">
        <v>60</v>
      </c>
      <c r="H17" s="51"/>
      <c r="I17" s="51"/>
      <c r="J17" s="52"/>
      <c r="K17" s="51"/>
      <c r="L17" s="51">
        <v>30</v>
      </c>
      <c r="M17" s="51"/>
      <c r="N17" s="51"/>
      <c r="O17" s="53" t="s">
        <v>30</v>
      </c>
      <c r="P17" s="54">
        <v>2</v>
      </c>
      <c r="Q17" s="52"/>
      <c r="R17" s="30"/>
      <c r="S17" s="31">
        <v>30</v>
      </c>
      <c r="T17" s="31"/>
      <c r="U17" s="30"/>
      <c r="V17" s="35" t="s">
        <v>30</v>
      </c>
      <c r="W17" s="55">
        <v>2</v>
      </c>
      <c r="X17" s="56"/>
      <c r="Y17" s="51"/>
      <c r="Z17" s="51"/>
      <c r="AA17" s="51"/>
      <c r="AB17" s="57"/>
      <c r="AC17" s="53"/>
      <c r="AD17" s="54"/>
      <c r="AE17" s="52"/>
      <c r="AF17" s="51"/>
      <c r="AG17" s="51"/>
      <c r="AH17" s="51"/>
      <c r="AI17" s="58"/>
      <c r="AJ17" s="59"/>
      <c r="AK17" s="60"/>
      <c r="AL17" s="41"/>
      <c r="AM17" s="42"/>
      <c r="AN17" s="42"/>
      <c r="AO17" s="42"/>
      <c r="AP17" s="58"/>
      <c r="AQ17" s="61"/>
      <c r="AR17" s="44"/>
      <c r="AS17" s="45"/>
      <c r="AT17" s="42"/>
      <c r="AU17" s="42"/>
      <c r="AV17" s="42"/>
      <c r="AW17" s="42"/>
      <c r="AX17" s="46"/>
      <c r="AY17" s="47"/>
      <c r="AZ17" s="9"/>
    </row>
    <row r="18" spans="1:52" ht="25.15" customHeight="1">
      <c r="A18" s="62">
        <v>4</v>
      </c>
      <c r="B18" s="27" t="s">
        <v>35</v>
      </c>
      <c r="C18" s="49">
        <f>SUM(P18,W18,AD18,AK18,AR18,AY18)</f>
        <v>4</v>
      </c>
      <c r="D18" s="50">
        <v>60</v>
      </c>
      <c r="E18" s="51"/>
      <c r="F18" s="51"/>
      <c r="G18" s="51">
        <v>60</v>
      </c>
      <c r="H18" s="51"/>
      <c r="I18" s="51"/>
      <c r="J18" s="52"/>
      <c r="K18" s="51"/>
      <c r="L18" s="51"/>
      <c r="M18" s="51"/>
      <c r="N18" s="51"/>
      <c r="O18" s="53"/>
      <c r="P18" s="54"/>
      <c r="Q18" s="52"/>
      <c r="R18" s="30"/>
      <c r="S18" s="31"/>
      <c r="T18" s="31" t="s">
        <v>33</v>
      </c>
      <c r="U18" s="30"/>
      <c r="V18" s="35"/>
      <c r="W18" s="55"/>
      <c r="X18" s="56"/>
      <c r="Y18" s="51"/>
      <c r="Z18" s="51">
        <v>30</v>
      </c>
      <c r="AA18" s="51"/>
      <c r="AB18" s="57"/>
      <c r="AC18" s="53" t="s">
        <v>30</v>
      </c>
      <c r="AD18" s="54">
        <v>2</v>
      </c>
      <c r="AE18" s="52"/>
      <c r="AF18" s="51"/>
      <c r="AG18" s="51">
        <v>30</v>
      </c>
      <c r="AH18" s="51"/>
      <c r="AI18" s="58"/>
      <c r="AJ18" s="59" t="s">
        <v>30</v>
      </c>
      <c r="AK18" s="60">
        <v>2</v>
      </c>
      <c r="AL18" s="41"/>
      <c r="AM18" s="42"/>
      <c r="AN18" s="42"/>
      <c r="AO18" s="42"/>
      <c r="AP18" s="58"/>
      <c r="AQ18" s="61"/>
      <c r="AR18" s="44"/>
      <c r="AS18" s="45"/>
      <c r="AT18" s="42"/>
      <c r="AU18" s="42"/>
      <c r="AV18" s="42"/>
      <c r="AW18" s="42"/>
      <c r="AX18" s="46"/>
      <c r="AY18" s="47"/>
      <c r="AZ18" s="9"/>
    </row>
    <row r="19" spans="1:52" ht="25.15" customHeight="1" thickBot="1">
      <c r="A19" s="63">
        <v>5</v>
      </c>
      <c r="B19" s="27" t="s">
        <v>36</v>
      </c>
      <c r="C19" s="49">
        <f>SUM(P19,W19,AD19,AR19,AY19)</f>
        <v>6</v>
      </c>
      <c r="D19" s="50">
        <v>60</v>
      </c>
      <c r="E19" s="51"/>
      <c r="F19" s="51"/>
      <c r="G19" s="51">
        <v>60</v>
      </c>
      <c r="H19" s="51"/>
      <c r="I19" s="51"/>
      <c r="J19" s="52"/>
      <c r="K19" s="51"/>
      <c r="L19" s="51">
        <v>30</v>
      </c>
      <c r="M19" s="51" t="s">
        <v>33</v>
      </c>
      <c r="N19" s="51"/>
      <c r="O19" s="53" t="s">
        <v>30</v>
      </c>
      <c r="P19" s="54">
        <v>3</v>
      </c>
      <c r="Q19" s="52"/>
      <c r="R19" s="30"/>
      <c r="S19" s="31">
        <v>30</v>
      </c>
      <c r="T19" s="31"/>
      <c r="U19" s="30"/>
      <c r="V19" s="35" t="s">
        <v>31</v>
      </c>
      <c r="W19" s="55">
        <v>3</v>
      </c>
      <c r="X19" s="56"/>
      <c r="Y19" s="51"/>
      <c r="Z19" s="51"/>
      <c r="AA19" s="51"/>
      <c r="AB19" s="57"/>
      <c r="AC19" s="53"/>
      <c r="AD19" s="54"/>
      <c r="AE19" s="52"/>
      <c r="AF19" s="51"/>
      <c r="AG19" s="51"/>
      <c r="AH19" s="51"/>
      <c r="AI19" s="58"/>
      <c r="AJ19" s="59"/>
      <c r="AK19" s="60"/>
      <c r="AL19" s="41"/>
      <c r="AM19" s="42"/>
      <c r="AN19" s="42"/>
      <c r="AO19" s="42"/>
      <c r="AP19" s="58"/>
      <c r="AQ19" s="61"/>
      <c r="AR19" s="44"/>
      <c r="AS19" s="45"/>
      <c r="AT19" s="42"/>
      <c r="AU19" s="42"/>
      <c r="AV19" s="42"/>
      <c r="AW19" s="42"/>
      <c r="AX19" s="46"/>
      <c r="AY19" s="47"/>
      <c r="AZ19" s="9"/>
    </row>
    <row r="20" spans="1:52" ht="15" customHeight="1" thickBot="1">
      <c r="A20" s="183" t="s">
        <v>37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9"/>
    </row>
    <row r="21" spans="1:52" ht="14.1" customHeight="1">
      <c r="A21" s="26">
        <v>6</v>
      </c>
      <c r="B21" s="27" t="s">
        <v>38</v>
      </c>
      <c r="C21" s="64">
        <f>SUM(AD21)</f>
        <v>3</v>
      </c>
      <c r="D21" s="65">
        <v>30</v>
      </c>
      <c r="E21" s="42">
        <v>30</v>
      </c>
      <c r="F21" s="42"/>
      <c r="G21" s="42"/>
      <c r="H21" s="42" t="s">
        <v>33</v>
      </c>
      <c r="I21" s="42"/>
      <c r="J21" s="45"/>
      <c r="K21" s="42"/>
      <c r="L21" s="42"/>
      <c r="M21" s="42"/>
      <c r="N21" s="42"/>
      <c r="O21" s="61"/>
      <c r="P21" s="44"/>
      <c r="Q21" s="45" t="s">
        <v>33</v>
      </c>
      <c r="R21" s="38"/>
      <c r="S21" s="38"/>
      <c r="T21" s="38"/>
      <c r="U21" s="38"/>
      <c r="V21" s="39" t="s">
        <v>33</v>
      </c>
      <c r="W21" s="66" t="s">
        <v>33</v>
      </c>
      <c r="X21" s="67">
        <v>30</v>
      </c>
      <c r="Y21" s="68"/>
      <c r="Z21" s="68"/>
      <c r="AA21" s="68"/>
      <c r="AB21" s="38"/>
      <c r="AC21" s="43" t="s">
        <v>30</v>
      </c>
      <c r="AD21" s="69">
        <v>3</v>
      </c>
      <c r="AE21" s="67"/>
      <c r="AF21" s="68"/>
      <c r="AG21" s="68"/>
      <c r="AH21" s="68"/>
      <c r="AI21" s="38"/>
      <c r="AJ21" s="39"/>
      <c r="AK21" s="40"/>
      <c r="AL21" s="41"/>
      <c r="AM21" s="42"/>
      <c r="AN21" s="42"/>
      <c r="AO21" s="42"/>
      <c r="AP21" s="58"/>
      <c r="AQ21" s="61"/>
      <c r="AR21" s="44"/>
      <c r="AS21" s="45"/>
      <c r="AT21" s="42"/>
      <c r="AU21" s="42"/>
      <c r="AV21" s="42"/>
      <c r="AW21" s="42"/>
      <c r="AX21" s="46"/>
      <c r="AY21" s="47"/>
      <c r="AZ21" s="9"/>
    </row>
    <row r="22" spans="1:52" ht="25.15" customHeight="1">
      <c r="A22" s="48">
        <v>7</v>
      </c>
      <c r="B22" s="27" t="s">
        <v>39</v>
      </c>
      <c r="C22" s="64">
        <f>SUM(AK22,AR22)</f>
        <v>5</v>
      </c>
      <c r="D22" s="65">
        <v>60</v>
      </c>
      <c r="E22" s="42"/>
      <c r="F22" s="42"/>
      <c r="G22" s="42">
        <v>60</v>
      </c>
      <c r="H22" s="42" t="s">
        <v>33</v>
      </c>
      <c r="I22" s="42"/>
      <c r="J22" s="45"/>
      <c r="K22" s="42"/>
      <c r="L22" s="42"/>
      <c r="M22" s="42"/>
      <c r="N22" s="42"/>
      <c r="O22" s="61"/>
      <c r="P22" s="44"/>
      <c r="Q22" s="45"/>
      <c r="R22" s="38"/>
      <c r="S22" s="38"/>
      <c r="T22" s="38"/>
      <c r="U22" s="38"/>
      <c r="V22" s="39" t="s">
        <v>33</v>
      </c>
      <c r="W22" s="66"/>
      <c r="X22" s="70"/>
      <c r="Y22" s="38"/>
      <c r="Z22" s="71"/>
      <c r="AA22" s="71"/>
      <c r="AB22" s="71"/>
      <c r="AC22" s="72"/>
      <c r="AD22" s="73"/>
      <c r="AE22" s="74"/>
      <c r="AF22" s="71"/>
      <c r="AG22" s="38">
        <v>30</v>
      </c>
      <c r="AH22" s="38" t="s">
        <v>33</v>
      </c>
      <c r="AI22" s="38"/>
      <c r="AJ22" s="43" t="s">
        <v>30</v>
      </c>
      <c r="AK22" s="40">
        <v>2</v>
      </c>
      <c r="AL22" s="41"/>
      <c r="AM22" s="42"/>
      <c r="AN22" s="42">
        <v>30</v>
      </c>
      <c r="AO22" s="42" t="s">
        <v>33</v>
      </c>
      <c r="AP22" s="58"/>
      <c r="AQ22" s="61" t="s">
        <v>31</v>
      </c>
      <c r="AR22" s="44">
        <v>3</v>
      </c>
      <c r="AS22" s="45"/>
      <c r="AT22" s="42"/>
      <c r="AU22" s="42"/>
      <c r="AV22" s="42"/>
      <c r="AW22" s="42"/>
      <c r="AX22" s="46"/>
      <c r="AY22" s="47"/>
      <c r="AZ22" s="9"/>
    </row>
    <row r="23" spans="1:52" ht="14.1" customHeight="1">
      <c r="A23" s="48">
        <v>8</v>
      </c>
      <c r="B23" s="27" t="s">
        <v>40</v>
      </c>
      <c r="C23" s="64">
        <f>SUM(P23,W23)</f>
        <v>5</v>
      </c>
      <c r="D23" s="65">
        <v>60</v>
      </c>
      <c r="E23" s="42"/>
      <c r="F23" s="42"/>
      <c r="G23" s="42">
        <v>60</v>
      </c>
      <c r="H23" s="42"/>
      <c r="I23" s="42"/>
      <c r="J23" s="45"/>
      <c r="K23" s="42"/>
      <c r="L23" s="42">
        <v>30</v>
      </c>
      <c r="M23" s="38"/>
      <c r="N23" s="38"/>
      <c r="O23" s="39" t="s">
        <v>30</v>
      </c>
      <c r="P23" s="66">
        <v>2</v>
      </c>
      <c r="Q23" s="45"/>
      <c r="R23" s="38"/>
      <c r="S23" s="38">
        <v>30</v>
      </c>
      <c r="T23" s="38" t="s">
        <v>33</v>
      </c>
      <c r="U23" s="38"/>
      <c r="V23" s="39" t="s">
        <v>30</v>
      </c>
      <c r="W23" s="66">
        <v>3</v>
      </c>
      <c r="X23" s="67"/>
      <c r="Y23" s="68"/>
      <c r="Z23" s="68"/>
      <c r="AA23" s="68"/>
      <c r="AB23" s="38"/>
      <c r="AC23" s="43"/>
      <c r="AD23" s="69"/>
      <c r="AE23" s="67"/>
      <c r="AF23" s="68"/>
      <c r="AG23" s="68"/>
      <c r="AH23" s="68"/>
      <c r="AI23" s="38"/>
      <c r="AJ23" s="39"/>
      <c r="AK23" s="40"/>
      <c r="AL23" s="41"/>
      <c r="AM23" s="42"/>
      <c r="AN23" s="42"/>
      <c r="AO23" s="42"/>
      <c r="AP23" s="58"/>
      <c r="AQ23" s="61"/>
      <c r="AR23" s="44"/>
      <c r="AS23" s="45"/>
      <c r="AT23" s="42"/>
      <c r="AU23" s="42"/>
      <c r="AV23" s="42"/>
      <c r="AW23" s="42"/>
      <c r="AX23" s="46"/>
      <c r="AY23" s="47"/>
      <c r="AZ23" s="9"/>
    </row>
    <row r="24" spans="1:52" ht="14.1" customHeight="1">
      <c r="A24" s="48">
        <v>9</v>
      </c>
      <c r="B24" s="27" t="s">
        <v>41</v>
      </c>
      <c r="C24" s="64">
        <f>SUM(AD24,AK24)</f>
        <v>4</v>
      </c>
      <c r="D24" s="65">
        <v>60</v>
      </c>
      <c r="E24" s="42"/>
      <c r="F24" s="42"/>
      <c r="G24" s="42">
        <v>60</v>
      </c>
      <c r="H24" s="42"/>
      <c r="I24" s="42"/>
      <c r="J24" s="45"/>
      <c r="K24" s="42"/>
      <c r="L24" s="42"/>
      <c r="M24" s="42"/>
      <c r="N24" s="42"/>
      <c r="O24" s="61"/>
      <c r="P24" s="44"/>
      <c r="Q24" s="45"/>
      <c r="R24" s="38"/>
      <c r="S24" s="38" t="s">
        <v>33</v>
      </c>
      <c r="T24" s="38" t="s">
        <v>33</v>
      </c>
      <c r="U24" s="38"/>
      <c r="V24" s="39" t="s">
        <v>33</v>
      </c>
      <c r="W24" s="66" t="s">
        <v>33</v>
      </c>
      <c r="X24" s="41"/>
      <c r="Y24" s="42"/>
      <c r="Z24" s="42">
        <v>30</v>
      </c>
      <c r="AA24" s="42"/>
      <c r="AB24" s="58"/>
      <c r="AC24" s="61" t="s">
        <v>30</v>
      </c>
      <c r="AD24" s="44">
        <v>2</v>
      </c>
      <c r="AE24" s="45"/>
      <c r="AF24" s="42"/>
      <c r="AG24" s="42">
        <v>30</v>
      </c>
      <c r="AH24" s="42"/>
      <c r="AI24" s="58"/>
      <c r="AJ24" s="59" t="s">
        <v>30</v>
      </c>
      <c r="AK24" s="60">
        <v>2</v>
      </c>
      <c r="AL24" s="41"/>
      <c r="AM24" s="42"/>
      <c r="AN24" s="42"/>
      <c r="AO24" s="42"/>
      <c r="AP24" s="58"/>
      <c r="AQ24" s="61"/>
      <c r="AR24" s="44"/>
      <c r="AS24" s="45"/>
      <c r="AT24" s="42"/>
      <c r="AU24" s="42"/>
      <c r="AV24" s="42"/>
      <c r="AW24" s="42"/>
      <c r="AX24" s="46"/>
      <c r="AY24" s="47"/>
      <c r="AZ24" s="9"/>
    </row>
    <row r="25" spans="1:52" ht="14.1" customHeight="1">
      <c r="A25" s="48">
        <v>10</v>
      </c>
      <c r="B25" s="27" t="s">
        <v>42</v>
      </c>
      <c r="C25" s="64">
        <f>SUM(AR25,AY25)</f>
        <v>5</v>
      </c>
      <c r="D25" s="65">
        <v>60</v>
      </c>
      <c r="E25" s="42"/>
      <c r="F25" s="42"/>
      <c r="G25" s="42">
        <v>60</v>
      </c>
      <c r="H25" s="42"/>
      <c r="I25" s="42"/>
      <c r="J25" s="45"/>
      <c r="K25" s="42"/>
      <c r="L25" s="42"/>
      <c r="M25" s="42"/>
      <c r="N25" s="42"/>
      <c r="O25" s="61"/>
      <c r="P25" s="44"/>
      <c r="Q25" s="45"/>
      <c r="R25" s="38"/>
      <c r="S25" s="38"/>
      <c r="T25" s="38"/>
      <c r="U25" s="38"/>
      <c r="V25" s="39"/>
      <c r="W25" s="66"/>
      <c r="X25" s="41"/>
      <c r="Y25" s="42"/>
      <c r="Z25" s="42"/>
      <c r="AA25" s="42"/>
      <c r="AB25" s="58"/>
      <c r="AC25" s="61"/>
      <c r="AD25" s="44"/>
      <c r="AE25" s="45"/>
      <c r="AF25" s="42"/>
      <c r="AG25" s="42"/>
      <c r="AH25" s="42"/>
      <c r="AI25" s="58"/>
      <c r="AJ25" s="59"/>
      <c r="AK25" s="60"/>
      <c r="AL25" s="41"/>
      <c r="AM25" s="42"/>
      <c r="AN25" s="42">
        <v>30</v>
      </c>
      <c r="AO25" s="42"/>
      <c r="AP25" s="58"/>
      <c r="AQ25" s="61" t="s">
        <v>30</v>
      </c>
      <c r="AR25" s="44">
        <v>2</v>
      </c>
      <c r="AS25" s="45"/>
      <c r="AT25" s="42"/>
      <c r="AU25" s="42">
        <v>30</v>
      </c>
      <c r="AV25" s="42"/>
      <c r="AW25" s="42"/>
      <c r="AX25" s="46" t="s">
        <v>31</v>
      </c>
      <c r="AY25" s="47">
        <v>3</v>
      </c>
      <c r="AZ25" s="9"/>
    </row>
    <row r="26" spans="1:52" ht="14.1" customHeight="1">
      <c r="A26" s="48">
        <v>11</v>
      </c>
      <c r="B26" s="27" t="s">
        <v>43</v>
      </c>
      <c r="C26" s="64">
        <f>SUM(AR26,AY26)</f>
        <v>4</v>
      </c>
      <c r="D26" s="65">
        <v>60</v>
      </c>
      <c r="E26" s="42"/>
      <c r="F26" s="42"/>
      <c r="G26" s="42">
        <v>60</v>
      </c>
      <c r="H26" s="42"/>
      <c r="I26" s="42"/>
      <c r="J26" s="45"/>
      <c r="K26" s="42"/>
      <c r="L26" s="42"/>
      <c r="M26" s="42"/>
      <c r="N26" s="42"/>
      <c r="O26" s="61"/>
      <c r="P26" s="44"/>
      <c r="Q26" s="45"/>
      <c r="R26" s="38"/>
      <c r="S26" s="38"/>
      <c r="T26" s="38"/>
      <c r="U26" s="38"/>
      <c r="V26" s="39"/>
      <c r="W26" s="66"/>
      <c r="X26" s="41"/>
      <c r="Y26" s="42"/>
      <c r="Z26" s="42"/>
      <c r="AA26" s="42"/>
      <c r="AB26" s="58"/>
      <c r="AC26" s="61"/>
      <c r="AD26" s="44"/>
      <c r="AE26" s="45"/>
      <c r="AF26" s="42"/>
      <c r="AG26" s="42"/>
      <c r="AH26" s="42"/>
      <c r="AI26" s="58"/>
      <c r="AJ26" s="59"/>
      <c r="AK26" s="60"/>
      <c r="AL26" s="41"/>
      <c r="AM26" s="42"/>
      <c r="AN26" s="42">
        <v>30</v>
      </c>
      <c r="AO26" s="42"/>
      <c r="AP26" s="58"/>
      <c r="AQ26" s="61" t="s">
        <v>30</v>
      </c>
      <c r="AR26" s="44">
        <v>2</v>
      </c>
      <c r="AS26" s="45"/>
      <c r="AT26" s="42"/>
      <c r="AU26" s="42">
        <v>30</v>
      </c>
      <c r="AV26" s="42"/>
      <c r="AW26" s="42"/>
      <c r="AX26" s="46" t="s">
        <v>30</v>
      </c>
      <c r="AY26" s="47">
        <v>2</v>
      </c>
      <c r="AZ26" s="9"/>
    </row>
    <row r="27" spans="1:52" ht="14.1" customHeight="1" thickBot="1">
      <c r="A27" s="48">
        <v>12</v>
      </c>
      <c r="B27" s="27" t="s">
        <v>44</v>
      </c>
      <c r="C27" s="64">
        <f>SUM(AD27)</f>
        <v>2</v>
      </c>
      <c r="D27" s="65">
        <v>30</v>
      </c>
      <c r="E27" s="42"/>
      <c r="F27" s="42"/>
      <c r="G27" s="42">
        <v>30</v>
      </c>
      <c r="H27" s="42"/>
      <c r="I27" s="42"/>
      <c r="J27" s="45"/>
      <c r="K27" s="42"/>
      <c r="L27" s="42"/>
      <c r="M27" s="42"/>
      <c r="N27" s="42"/>
      <c r="O27" s="61"/>
      <c r="P27" s="44"/>
      <c r="Q27" s="45"/>
      <c r="R27" s="38"/>
      <c r="S27" s="38"/>
      <c r="T27" s="38"/>
      <c r="U27" s="38"/>
      <c r="V27" s="39"/>
      <c r="W27" s="66"/>
      <c r="X27" s="41"/>
      <c r="Y27" s="42"/>
      <c r="Z27" s="42">
        <v>30</v>
      </c>
      <c r="AA27" s="42"/>
      <c r="AB27" s="58"/>
      <c r="AC27" s="61" t="s">
        <v>30</v>
      </c>
      <c r="AD27" s="44">
        <v>2</v>
      </c>
      <c r="AE27" s="45"/>
      <c r="AF27" s="42"/>
      <c r="AG27" s="75"/>
      <c r="AH27" s="42"/>
      <c r="AI27" s="58"/>
      <c r="AJ27" s="76"/>
      <c r="AK27" s="77"/>
      <c r="AL27" s="41"/>
      <c r="AM27" s="42"/>
      <c r="AN27" s="42" t="s">
        <v>33</v>
      </c>
      <c r="AO27" s="42"/>
      <c r="AP27" s="58"/>
      <c r="AQ27" s="61" t="s">
        <v>33</v>
      </c>
      <c r="AR27" s="44" t="s">
        <v>33</v>
      </c>
      <c r="AS27" s="45"/>
      <c r="AT27" s="42"/>
      <c r="AU27" s="42" t="s">
        <v>33</v>
      </c>
      <c r="AV27" s="42"/>
      <c r="AW27" s="42"/>
      <c r="AX27" s="46" t="s">
        <v>33</v>
      </c>
      <c r="AY27" s="47" t="s">
        <v>33</v>
      </c>
      <c r="AZ27" s="9"/>
    </row>
    <row r="28" spans="1:52" ht="14.1" customHeight="1">
      <c r="A28" s="183" t="s">
        <v>45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9"/>
    </row>
    <row r="29" spans="1:52" ht="14.1" customHeight="1" thickBot="1">
      <c r="A29" s="78">
        <v>13</v>
      </c>
      <c r="B29" s="27" t="s">
        <v>46</v>
      </c>
      <c r="C29" s="64">
        <f>SUM(AK29,AR29,AY29)</f>
        <v>7</v>
      </c>
      <c r="D29" s="65">
        <v>90</v>
      </c>
      <c r="E29" s="42"/>
      <c r="F29" s="42"/>
      <c r="G29" s="42">
        <v>90</v>
      </c>
      <c r="H29" s="42"/>
      <c r="I29" s="42"/>
      <c r="J29" s="45"/>
      <c r="K29" s="42"/>
      <c r="L29" s="42"/>
      <c r="M29" s="42"/>
      <c r="N29" s="42"/>
      <c r="O29" s="61"/>
      <c r="P29" s="44"/>
      <c r="Q29" s="45"/>
      <c r="R29" s="38"/>
      <c r="S29" s="38"/>
      <c r="T29" s="38"/>
      <c r="U29" s="38"/>
      <c r="V29" s="39"/>
      <c r="W29" s="66"/>
      <c r="X29" s="41"/>
      <c r="Y29" s="42"/>
      <c r="Z29" s="42"/>
      <c r="AA29" s="42"/>
      <c r="AB29" s="58"/>
      <c r="AC29" s="61"/>
      <c r="AD29" s="44"/>
      <c r="AE29" s="45"/>
      <c r="AF29" s="42"/>
      <c r="AG29" s="42">
        <v>30</v>
      </c>
      <c r="AH29" s="42"/>
      <c r="AI29" s="58"/>
      <c r="AJ29" s="59" t="s">
        <v>30</v>
      </c>
      <c r="AK29" s="60">
        <v>2</v>
      </c>
      <c r="AL29" s="41"/>
      <c r="AM29" s="42"/>
      <c r="AN29" s="42">
        <v>30</v>
      </c>
      <c r="AO29" s="42"/>
      <c r="AP29" s="58"/>
      <c r="AQ29" s="61" t="s">
        <v>30</v>
      </c>
      <c r="AR29" s="44">
        <v>2</v>
      </c>
      <c r="AS29" s="45"/>
      <c r="AT29" s="42"/>
      <c r="AU29" s="42">
        <v>30</v>
      </c>
      <c r="AV29" s="42"/>
      <c r="AW29" s="42"/>
      <c r="AX29" s="46" t="s">
        <v>31</v>
      </c>
      <c r="AY29" s="47">
        <v>3</v>
      </c>
      <c r="AZ29" s="9"/>
    </row>
    <row r="30" spans="1:52" ht="15" customHeight="1">
      <c r="A30" s="183" t="s">
        <v>47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9"/>
    </row>
    <row r="31" spans="1:52" ht="25.15" customHeight="1">
      <c r="A31" s="79">
        <v>14</v>
      </c>
      <c r="B31" s="27" t="s">
        <v>48</v>
      </c>
      <c r="C31" s="64">
        <f>SUM(P31)</f>
        <v>2</v>
      </c>
      <c r="D31" s="65">
        <v>30</v>
      </c>
      <c r="E31" s="42">
        <v>30</v>
      </c>
      <c r="F31" s="42"/>
      <c r="G31" s="42"/>
      <c r="H31" s="42"/>
      <c r="I31" s="42"/>
      <c r="J31" s="45">
        <v>30</v>
      </c>
      <c r="K31" s="42"/>
      <c r="L31" s="42"/>
      <c r="M31" s="42"/>
      <c r="N31" s="42"/>
      <c r="O31" s="61" t="s">
        <v>30</v>
      </c>
      <c r="P31" s="44">
        <v>2</v>
      </c>
      <c r="Q31" s="45"/>
      <c r="R31" s="38"/>
      <c r="S31" s="38"/>
      <c r="T31" s="38"/>
      <c r="U31" s="38"/>
      <c r="V31" s="80"/>
      <c r="W31" s="66"/>
      <c r="X31" s="41" t="s">
        <v>33</v>
      </c>
      <c r="Y31" s="42"/>
      <c r="Z31" s="42"/>
      <c r="AA31" s="42"/>
      <c r="AB31" s="58"/>
      <c r="AC31" s="61" t="s">
        <v>33</v>
      </c>
      <c r="AD31" s="44" t="s">
        <v>33</v>
      </c>
      <c r="AE31" s="81"/>
      <c r="AF31" s="42"/>
      <c r="AG31" s="42"/>
      <c r="AH31" s="42"/>
      <c r="AI31" s="58"/>
      <c r="AJ31" s="76"/>
      <c r="AK31" s="77"/>
      <c r="AL31" s="41"/>
      <c r="AM31" s="42"/>
      <c r="AN31" s="42"/>
      <c r="AO31" s="42"/>
      <c r="AP31" s="58"/>
      <c r="AQ31" s="61"/>
      <c r="AR31" s="44"/>
      <c r="AS31" s="45"/>
      <c r="AT31" s="42"/>
      <c r="AU31" s="42"/>
      <c r="AV31" s="42"/>
      <c r="AW31" s="42"/>
      <c r="AX31" s="46"/>
      <c r="AY31" s="47"/>
      <c r="AZ31" s="9"/>
    </row>
    <row r="32" spans="1:52" ht="14.1" customHeight="1" thickBot="1">
      <c r="A32" s="78">
        <v>15</v>
      </c>
      <c r="B32" s="27" t="s">
        <v>49</v>
      </c>
      <c r="C32" s="64">
        <f>SUM(AK32)</f>
        <v>2</v>
      </c>
      <c r="D32" s="65">
        <v>30</v>
      </c>
      <c r="E32" s="42">
        <v>30</v>
      </c>
      <c r="F32" s="42"/>
      <c r="G32" s="42"/>
      <c r="H32" s="42"/>
      <c r="I32" s="42"/>
      <c r="J32" s="45"/>
      <c r="K32" s="42"/>
      <c r="L32" s="42"/>
      <c r="M32" s="42"/>
      <c r="N32" s="42"/>
      <c r="O32" s="61"/>
      <c r="P32" s="44"/>
      <c r="Q32" s="45" t="s">
        <v>33</v>
      </c>
      <c r="R32" s="38"/>
      <c r="S32" s="38"/>
      <c r="T32" s="38"/>
      <c r="U32" s="38"/>
      <c r="V32" s="39" t="s">
        <v>33</v>
      </c>
      <c r="W32" s="66" t="s">
        <v>33</v>
      </c>
      <c r="X32" s="41" t="s">
        <v>33</v>
      </c>
      <c r="Y32" s="42"/>
      <c r="Z32" s="42"/>
      <c r="AA32" s="42"/>
      <c r="AB32" s="58"/>
      <c r="AC32" s="61" t="s">
        <v>33</v>
      </c>
      <c r="AD32" s="44" t="s">
        <v>33</v>
      </c>
      <c r="AE32" s="45">
        <v>30</v>
      </c>
      <c r="AF32" s="42"/>
      <c r="AG32" s="42"/>
      <c r="AH32" s="42"/>
      <c r="AI32" s="58"/>
      <c r="AJ32" s="59" t="s">
        <v>30</v>
      </c>
      <c r="AK32" s="60">
        <v>2</v>
      </c>
      <c r="AL32" s="41" t="s">
        <v>33</v>
      </c>
      <c r="AM32" s="42"/>
      <c r="AN32" s="42"/>
      <c r="AO32" s="42"/>
      <c r="AP32" s="58"/>
      <c r="AQ32" s="61" t="s">
        <v>33</v>
      </c>
      <c r="AR32" s="44" t="s">
        <v>33</v>
      </c>
      <c r="AS32" s="45"/>
      <c r="AT32" s="42"/>
      <c r="AU32" s="42"/>
      <c r="AV32" s="42"/>
      <c r="AW32" s="42"/>
      <c r="AX32" s="46"/>
      <c r="AY32" s="47"/>
      <c r="AZ32" s="9"/>
    </row>
    <row r="33" spans="1:52" ht="14.1" customHeight="1" thickBot="1">
      <c r="A33" s="182" t="s">
        <v>50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9"/>
    </row>
    <row r="34" spans="1:52" ht="14.1" customHeight="1">
      <c r="A34" s="78">
        <v>16</v>
      </c>
      <c r="B34" s="27" t="s">
        <v>51</v>
      </c>
      <c r="C34" s="64">
        <f>SUM(P34,W34)</f>
        <v>4</v>
      </c>
      <c r="D34" s="65">
        <v>60</v>
      </c>
      <c r="E34" s="42"/>
      <c r="F34" s="42"/>
      <c r="G34" s="42"/>
      <c r="H34" s="42">
        <v>60</v>
      </c>
      <c r="I34" s="42"/>
      <c r="J34" s="45"/>
      <c r="K34" s="42"/>
      <c r="L34" s="42"/>
      <c r="M34" s="42">
        <v>30</v>
      </c>
      <c r="N34" s="58"/>
      <c r="O34" s="59" t="s">
        <v>30</v>
      </c>
      <c r="P34" s="60">
        <v>2</v>
      </c>
      <c r="Q34" s="45"/>
      <c r="R34" s="42"/>
      <c r="S34" s="38"/>
      <c r="T34" s="38">
        <v>30</v>
      </c>
      <c r="U34" s="38"/>
      <c r="V34" s="43" t="s">
        <v>30</v>
      </c>
      <c r="W34" s="66">
        <v>2</v>
      </c>
      <c r="X34" s="41"/>
      <c r="Y34" s="42"/>
      <c r="Z34" s="42"/>
      <c r="AA34" s="42"/>
      <c r="AB34" s="58"/>
      <c r="AC34" s="61"/>
      <c r="AD34" s="44"/>
      <c r="AE34" s="45"/>
      <c r="AF34" s="42"/>
      <c r="AG34" s="42"/>
      <c r="AH34" s="42"/>
      <c r="AI34" s="58"/>
      <c r="AJ34" s="59"/>
      <c r="AK34" s="60"/>
      <c r="AL34" s="41"/>
      <c r="AM34" s="42"/>
      <c r="AN34" s="42"/>
      <c r="AO34" s="42"/>
      <c r="AP34" s="58"/>
      <c r="AQ34" s="61"/>
      <c r="AR34" s="44"/>
      <c r="AS34" s="45"/>
      <c r="AT34" s="42"/>
      <c r="AU34" s="42"/>
      <c r="AV34" s="42"/>
      <c r="AW34" s="42"/>
      <c r="AX34" s="46"/>
      <c r="AY34" s="47"/>
      <c r="AZ34" s="9"/>
    </row>
    <row r="35" spans="1:52" ht="14.1" customHeight="1">
      <c r="A35" s="78">
        <v>17</v>
      </c>
      <c r="B35" s="27" t="s">
        <v>52</v>
      </c>
      <c r="C35" s="64">
        <v>0</v>
      </c>
      <c r="D35" s="65">
        <v>60</v>
      </c>
      <c r="E35" s="42"/>
      <c r="F35" s="42">
        <v>60</v>
      </c>
      <c r="G35" s="42"/>
      <c r="H35" s="42" t="s">
        <v>33</v>
      </c>
      <c r="I35" s="42"/>
      <c r="J35" s="45"/>
      <c r="K35" s="42">
        <v>30</v>
      </c>
      <c r="L35" s="42"/>
      <c r="M35" s="42" t="s">
        <v>33</v>
      </c>
      <c r="N35" s="58"/>
      <c r="O35" s="59" t="s">
        <v>30</v>
      </c>
      <c r="P35" s="60">
        <v>0</v>
      </c>
      <c r="Q35" s="45"/>
      <c r="R35" s="42">
        <v>30</v>
      </c>
      <c r="S35" s="38"/>
      <c r="T35" s="38" t="s">
        <v>33</v>
      </c>
      <c r="U35" s="38"/>
      <c r="V35" s="43" t="s">
        <v>30</v>
      </c>
      <c r="W35" s="66">
        <v>0</v>
      </c>
      <c r="X35" s="41"/>
      <c r="Y35" s="42"/>
      <c r="Z35" s="42"/>
      <c r="AA35" s="42"/>
      <c r="AB35" s="58"/>
      <c r="AC35" s="61"/>
      <c r="AD35" s="44"/>
      <c r="AE35" s="45"/>
      <c r="AF35" s="42"/>
      <c r="AG35" s="42"/>
      <c r="AH35" s="42"/>
      <c r="AI35" s="58"/>
      <c r="AJ35" s="59"/>
      <c r="AK35" s="60"/>
      <c r="AL35" s="41"/>
      <c r="AM35" s="42"/>
      <c r="AN35" s="42"/>
      <c r="AO35" s="42"/>
      <c r="AP35" s="58"/>
      <c r="AQ35" s="61"/>
      <c r="AR35" s="44"/>
      <c r="AS35" s="45"/>
      <c r="AT35" s="42"/>
      <c r="AU35" s="42"/>
      <c r="AV35" s="42"/>
      <c r="AW35" s="42"/>
      <c r="AX35" s="46"/>
      <c r="AY35" s="47"/>
      <c r="AZ35" s="9"/>
    </row>
    <row r="36" spans="1:52" ht="14.1" customHeight="1" thickBot="1">
      <c r="A36" s="78">
        <v>18</v>
      </c>
      <c r="B36" s="27" t="s">
        <v>53</v>
      </c>
      <c r="C36" s="82">
        <f>SUM(P36)</f>
        <v>1</v>
      </c>
      <c r="D36" s="65">
        <v>15</v>
      </c>
      <c r="E36" s="42">
        <v>15</v>
      </c>
      <c r="F36" s="42"/>
      <c r="G36" s="42"/>
      <c r="H36" s="42"/>
      <c r="I36" s="42"/>
      <c r="J36" s="45">
        <v>15</v>
      </c>
      <c r="K36" s="42"/>
      <c r="L36" s="42"/>
      <c r="M36" s="42"/>
      <c r="N36" s="42"/>
      <c r="O36" s="61" t="s">
        <v>30</v>
      </c>
      <c r="P36" s="44">
        <v>1</v>
      </c>
      <c r="Q36" s="45"/>
      <c r="R36" s="42"/>
      <c r="S36" s="38"/>
      <c r="T36" s="38"/>
      <c r="U36" s="38"/>
      <c r="V36" s="43"/>
      <c r="W36" s="66"/>
      <c r="X36" s="41" t="s">
        <v>33</v>
      </c>
      <c r="Y36" s="42"/>
      <c r="Z36" s="42"/>
      <c r="AA36" s="42"/>
      <c r="AB36" s="58"/>
      <c r="AC36" s="61" t="s">
        <v>33</v>
      </c>
      <c r="AD36" s="44" t="s">
        <v>33</v>
      </c>
      <c r="AE36" s="45" t="s">
        <v>33</v>
      </c>
      <c r="AF36" s="42"/>
      <c r="AG36" s="42"/>
      <c r="AH36" s="42"/>
      <c r="AI36" s="58"/>
      <c r="AJ36" s="59" t="s">
        <v>33</v>
      </c>
      <c r="AK36" s="60" t="s">
        <v>33</v>
      </c>
      <c r="AL36" s="41"/>
      <c r="AM36" s="42"/>
      <c r="AN36" s="42"/>
      <c r="AO36" s="42"/>
      <c r="AP36" s="58"/>
      <c r="AQ36" s="61"/>
      <c r="AR36" s="44"/>
      <c r="AS36" s="45"/>
      <c r="AT36" s="42"/>
      <c r="AU36" s="42"/>
      <c r="AV36" s="42"/>
      <c r="AW36" s="42"/>
      <c r="AX36" s="46"/>
      <c r="AY36" s="47"/>
      <c r="AZ36" s="9"/>
    </row>
    <row r="37" spans="1:52" ht="15" customHeight="1">
      <c r="A37" s="183" t="s">
        <v>54</v>
      </c>
      <c r="B37" s="183"/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  <c r="AE37" s="183"/>
      <c r="AF37" s="183"/>
      <c r="AG37" s="183"/>
      <c r="AH37" s="183"/>
      <c r="AI37" s="183"/>
      <c r="AJ37" s="183"/>
      <c r="AK37" s="183"/>
      <c r="AL37" s="183"/>
      <c r="AM37" s="183"/>
      <c r="AN37" s="183"/>
      <c r="AO37" s="183"/>
      <c r="AP37" s="183"/>
      <c r="AQ37" s="183"/>
      <c r="AR37" s="183"/>
      <c r="AS37" s="183"/>
      <c r="AT37" s="183"/>
      <c r="AU37" s="183"/>
      <c r="AV37" s="183"/>
      <c r="AW37" s="183"/>
      <c r="AX37" s="183"/>
      <c r="AY37" s="183"/>
      <c r="AZ37" s="9"/>
    </row>
    <row r="38" spans="1:52" ht="14.1" customHeight="1">
      <c r="A38" s="83">
        <v>19</v>
      </c>
      <c r="B38" s="84" t="s">
        <v>55</v>
      </c>
      <c r="C38" s="82">
        <f>SUM(P38,W38)</f>
        <v>3</v>
      </c>
      <c r="D38" s="85">
        <v>30</v>
      </c>
      <c r="E38" s="68">
        <v>30</v>
      </c>
      <c r="F38" s="86"/>
      <c r="G38" s="86"/>
      <c r="H38" s="86"/>
      <c r="I38" s="86"/>
      <c r="J38" s="67">
        <v>15</v>
      </c>
      <c r="K38" s="68"/>
      <c r="L38" s="68"/>
      <c r="M38" s="68"/>
      <c r="N38" s="38"/>
      <c r="O38" s="201" t="s">
        <v>97</v>
      </c>
      <c r="P38" s="69">
        <v>1</v>
      </c>
      <c r="Q38" s="67">
        <v>15</v>
      </c>
      <c r="R38" s="68"/>
      <c r="S38" s="68"/>
      <c r="T38" s="68"/>
      <c r="U38" s="38"/>
      <c r="V38" s="39" t="s">
        <v>31</v>
      </c>
      <c r="W38" s="40">
        <v>2</v>
      </c>
      <c r="X38" s="87"/>
      <c r="Y38" s="68"/>
      <c r="Z38" s="68"/>
      <c r="AA38" s="68"/>
      <c r="AB38" s="38"/>
      <c r="AC38" s="43"/>
      <c r="AD38" s="69"/>
      <c r="AE38" s="67"/>
      <c r="AF38" s="68"/>
      <c r="AG38" s="68"/>
      <c r="AH38" s="68"/>
      <c r="AI38" s="38"/>
      <c r="AJ38" s="39"/>
      <c r="AK38" s="40"/>
      <c r="AL38" s="88"/>
      <c r="AM38" s="86"/>
      <c r="AN38" s="86"/>
      <c r="AO38" s="86"/>
      <c r="AP38" s="89"/>
      <c r="AQ38" s="90"/>
      <c r="AR38" s="91"/>
      <c r="AS38" s="92"/>
      <c r="AT38" s="86"/>
      <c r="AU38" s="86"/>
      <c r="AV38" s="93"/>
      <c r="AW38" s="86"/>
      <c r="AX38" s="94"/>
      <c r="AY38" s="95"/>
      <c r="AZ38" s="9"/>
    </row>
    <row r="39" spans="1:52" ht="14.1" customHeight="1" thickBot="1">
      <c r="A39" s="83">
        <v>20</v>
      </c>
      <c r="B39" s="84" t="s">
        <v>56</v>
      </c>
      <c r="C39" s="82">
        <f>SUM(AK39)</f>
        <v>2</v>
      </c>
      <c r="D39" s="85">
        <v>15</v>
      </c>
      <c r="E39" s="68">
        <v>15</v>
      </c>
      <c r="F39" s="86"/>
      <c r="G39" s="86"/>
      <c r="H39" s="86"/>
      <c r="I39" s="86"/>
      <c r="J39" s="67"/>
      <c r="K39" s="68"/>
      <c r="L39" s="68"/>
      <c r="M39" s="68"/>
      <c r="N39" s="38"/>
      <c r="O39" s="39"/>
      <c r="P39" s="69"/>
      <c r="Q39" s="67"/>
      <c r="R39" s="68"/>
      <c r="S39" s="68"/>
      <c r="T39" s="68"/>
      <c r="U39" s="38"/>
      <c r="V39" s="39"/>
      <c r="W39" s="40"/>
      <c r="X39" s="87"/>
      <c r="Y39" s="68"/>
      <c r="Z39" s="68"/>
      <c r="AA39" s="68"/>
      <c r="AB39" s="38"/>
      <c r="AC39" s="43"/>
      <c r="AD39" s="69"/>
      <c r="AE39" s="67">
        <v>15</v>
      </c>
      <c r="AF39" s="68"/>
      <c r="AG39" s="68"/>
      <c r="AH39" s="68"/>
      <c r="AI39" s="38"/>
      <c r="AJ39" s="39" t="s">
        <v>30</v>
      </c>
      <c r="AK39" s="40">
        <v>2</v>
      </c>
      <c r="AL39" s="88"/>
      <c r="AM39" s="86"/>
      <c r="AN39" s="86"/>
      <c r="AO39" s="86"/>
      <c r="AP39" s="89"/>
      <c r="AQ39" s="90"/>
      <c r="AR39" s="91"/>
      <c r="AS39" s="92"/>
      <c r="AT39" s="86"/>
      <c r="AU39" s="86"/>
      <c r="AV39" s="93"/>
      <c r="AW39" s="86"/>
      <c r="AX39" s="94"/>
      <c r="AY39" s="95"/>
      <c r="AZ39" s="9"/>
    </row>
    <row r="40" spans="1:52" ht="15" customHeight="1" thickBot="1">
      <c r="A40" s="180" t="s">
        <v>57</v>
      </c>
      <c r="B40" s="180"/>
      <c r="C40" s="96">
        <f>SUM(C15,C16,C17,C18,C19,C21,C22,C23,C24,C25,C26,C27,C29,C31,C32,C34,C35,C36,C38,C39)</f>
        <v>90</v>
      </c>
      <c r="D40" s="97">
        <f>SUM(D15:D19,D21:D27,D29,D31:D32,D34:D39)</f>
        <v>1140</v>
      </c>
      <c r="E40" s="98">
        <f t="shared" ref="E40:N40" si="0">SUM(E14:E39)</f>
        <v>210</v>
      </c>
      <c r="F40" s="99">
        <f t="shared" si="0"/>
        <v>60</v>
      </c>
      <c r="G40" s="99">
        <f t="shared" si="0"/>
        <v>750</v>
      </c>
      <c r="H40" s="99">
        <f t="shared" si="0"/>
        <v>120</v>
      </c>
      <c r="I40" s="99">
        <f t="shared" si="0"/>
        <v>0</v>
      </c>
      <c r="J40" s="100">
        <f t="shared" si="0"/>
        <v>90</v>
      </c>
      <c r="K40" s="98">
        <f t="shared" si="0"/>
        <v>30</v>
      </c>
      <c r="L40" s="99">
        <f t="shared" si="0"/>
        <v>120</v>
      </c>
      <c r="M40" s="99">
        <f t="shared" si="0"/>
        <v>30</v>
      </c>
      <c r="N40" s="99">
        <f t="shared" si="0"/>
        <v>0</v>
      </c>
      <c r="O40" s="98"/>
      <c r="P40" s="101">
        <f>SUM(P15,P16,P17,P19,P23,P31,P34,P35,P36,P38)</f>
        <v>19</v>
      </c>
      <c r="Q40" s="100">
        <f>SUM(Q15:Q19,Q21:Q27,Q29:Q32,Q35:Q39)</f>
        <v>45</v>
      </c>
      <c r="R40" s="98">
        <f>SUM(R15:R19,R21:R27,R29:R32,R35:R39)</f>
        <v>30</v>
      </c>
      <c r="S40" s="99">
        <f>SUM(S15:S19,S21:S27,S29:S32,S35:S39)</f>
        <v>120</v>
      </c>
      <c r="T40" s="99">
        <f>SUM(T15:T19,T21:T27,T29:T32,T34:T39)</f>
        <v>30</v>
      </c>
      <c r="U40" s="98">
        <f>SUM(U15:U19,U21:U27,U29:U32,U35:U39)</f>
        <v>0</v>
      </c>
      <c r="V40" s="97"/>
      <c r="W40" s="101">
        <f>SUM(W15:W19,W21:W27,W29:W32,W34:W39)</f>
        <v>19</v>
      </c>
      <c r="X40" s="97">
        <f>SUM(X14:X39)</f>
        <v>30</v>
      </c>
      <c r="Y40" s="98">
        <f>SUM(Y14:Y39)</f>
        <v>0</v>
      </c>
      <c r="Z40" s="99">
        <f>SUM(Z14:Z39)</f>
        <v>120</v>
      </c>
      <c r="AA40" s="99">
        <f>SUM(AA14:AA39)</f>
        <v>30</v>
      </c>
      <c r="AB40" s="98">
        <f>SUM(AB14:AB39)</f>
        <v>0</v>
      </c>
      <c r="AC40" s="98"/>
      <c r="AD40" s="102">
        <f>SUM(AD15:AD39)</f>
        <v>14</v>
      </c>
      <c r="AE40" s="100">
        <f>SUM(AE14:AE39)</f>
        <v>45</v>
      </c>
      <c r="AF40" s="98">
        <f>SUM(AF14:AF39)</f>
        <v>0</v>
      </c>
      <c r="AG40" s="99">
        <f>SUM(AG14:AG39)</f>
        <v>150</v>
      </c>
      <c r="AH40" s="99">
        <f>SUM(AH14:AH39)</f>
        <v>30</v>
      </c>
      <c r="AI40" s="98">
        <f>SUM(AI14:AI39)</f>
        <v>0</v>
      </c>
      <c r="AJ40" s="97"/>
      <c r="AK40" s="96">
        <f>SUM(AK15:AK39)</f>
        <v>17</v>
      </c>
      <c r="AL40" s="97">
        <f>SUM(AL14:AL39)</f>
        <v>0</v>
      </c>
      <c r="AM40" s="98">
        <f>SUM(AM14:AM39)</f>
        <v>0</v>
      </c>
      <c r="AN40" s="99">
        <f>SUM(AN14:AN39)</f>
        <v>150</v>
      </c>
      <c r="AO40" s="99">
        <f>SUM(AO14:AO39)</f>
        <v>0</v>
      </c>
      <c r="AP40" s="98">
        <f>SUM(AP14:AP39)</f>
        <v>0</v>
      </c>
      <c r="AQ40" s="98"/>
      <c r="AR40" s="102">
        <f>SUM(AR15:AR39)</f>
        <v>13</v>
      </c>
      <c r="AS40" s="100">
        <f>SUM(AS14:AS39)</f>
        <v>0</v>
      </c>
      <c r="AT40" s="98">
        <f>SUM(AT14:AT39)</f>
        <v>0</v>
      </c>
      <c r="AU40" s="99">
        <f>SUM(AU14:AU39)</f>
        <v>90</v>
      </c>
      <c r="AV40" s="99">
        <f>SUM(AV14:AV39)</f>
        <v>0</v>
      </c>
      <c r="AW40" s="99">
        <f>SUM(AW14:AW39)</f>
        <v>0</v>
      </c>
      <c r="AX40" s="99"/>
      <c r="AY40" s="96">
        <f>SUM(AY25,AY26,AY29)</f>
        <v>8</v>
      </c>
      <c r="AZ40" s="9"/>
    </row>
    <row r="41" spans="1:52" ht="15" customHeight="1" thickBot="1">
      <c r="A41" s="181" t="s">
        <v>58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9"/>
    </row>
    <row r="42" spans="1:52" ht="15" customHeight="1">
      <c r="A42" s="178" t="s">
        <v>59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9"/>
    </row>
    <row r="43" spans="1:52" ht="25.15" customHeight="1">
      <c r="A43" s="79">
        <v>21</v>
      </c>
      <c r="B43" s="27" t="s">
        <v>60</v>
      </c>
      <c r="C43" s="28">
        <f>SUM(AD43,AK43,AR43)</f>
        <v>10</v>
      </c>
      <c r="D43" s="29">
        <v>90</v>
      </c>
      <c r="E43" s="30">
        <v>90</v>
      </c>
      <c r="F43" s="31"/>
      <c r="G43" s="31"/>
      <c r="H43" s="31"/>
      <c r="I43" s="31"/>
      <c r="J43" s="32"/>
      <c r="K43" s="30"/>
      <c r="L43" s="31"/>
      <c r="M43" s="31"/>
      <c r="N43" s="31"/>
      <c r="O43" s="33"/>
      <c r="P43" s="34"/>
      <c r="Q43" s="32"/>
      <c r="R43" s="30"/>
      <c r="S43" s="31"/>
      <c r="T43" s="31"/>
      <c r="U43" s="30"/>
      <c r="V43" s="35"/>
      <c r="W43" s="36"/>
      <c r="X43" s="37">
        <v>30</v>
      </c>
      <c r="Y43" s="30"/>
      <c r="Z43" s="31"/>
      <c r="AA43" s="31"/>
      <c r="AB43" s="30"/>
      <c r="AC43" s="33" t="s">
        <v>30</v>
      </c>
      <c r="AD43" s="34">
        <v>3</v>
      </c>
      <c r="AE43" s="32">
        <v>30</v>
      </c>
      <c r="AF43" s="30"/>
      <c r="AG43" s="31"/>
      <c r="AH43" s="31"/>
      <c r="AI43" s="38"/>
      <c r="AJ43" s="39" t="s">
        <v>30</v>
      </c>
      <c r="AK43" s="40">
        <v>3</v>
      </c>
      <c r="AL43" s="41">
        <v>30</v>
      </c>
      <c r="AM43" s="42"/>
      <c r="AN43" s="42"/>
      <c r="AO43" s="42"/>
      <c r="AP43" s="38"/>
      <c r="AQ43" s="43" t="s">
        <v>31</v>
      </c>
      <c r="AR43" s="44">
        <v>4</v>
      </c>
      <c r="AS43" s="45"/>
      <c r="AT43" s="42"/>
      <c r="AU43" s="42"/>
      <c r="AV43" s="42"/>
      <c r="AW43" s="42"/>
      <c r="AX43" s="46"/>
      <c r="AY43" s="47"/>
      <c r="AZ43" s="9"/>
    </row>
    <row r="44" spans="1:52" ht="25.15" customHeight="1">
      <c r="A44" s="103">
        <v>22</v>
      </c>
      <c r="B44" s="27" t="s">
        <v>61</v>
      </c>
      <c r="C44" s="49">
        <f>SUM(P44,W44,AD44,AK44,AR44,AY44)</f>
        <v>19</v>
      </c>
      <c r="D44" s="50">
        <v>180</v>
      </c>
      <c r="E44" s="51"/>
      <c r="F44" s="51"/>
      <c r="G44" s="51">
        <v>180</v>
      </c>
      <c r="H44" s="51"/>
      <c r="I44" s="51"/>
      <c r="J44" s="52"/>
      <c r="K44" s="51"/>
      <c r="L44" s="51">
        <v>30</v>
      </c>
      <c r="M44" s="51"/>
      <c r="N44" s="51"/>
      <c r="O44" s="53" t="s">
        <v>30</v>
      </c>
      <c r="P44" s="54">
        <v>3</v>
      </c>
      <c r="Q44" s="52"/>
      <c r="R44" s="30"/>
      <c r="S44" s="31">
        <v>30</v>
      </c>
      <c r="T44" s="31"/>
      <c r="U44" s="30"/>
      <c r="V44" s="35" t="s">
        <v>31</v>
      </c>
      <c r="W44" s="55">
        <v>3</v>
      </c>
      <c r="X44" s="56"/>
      <c r="Y44" s="51"/>
      <c r="Z44" s="51">
        <v>30</v>
      </c>
      <c r="AA44" s="51"/>
      <c r="AB44" s="57"/>
      <c r="AC44" s="53" t="s">
        <v>30</v>
      </c>
      <c r="AD44" s="54">
        <v>3</v>
      </c>
      <c r="AE44" s="52"/>
      <c r="AF44" s="51"/>
      <c r="AG44" s="51">
        <v>30</v>
      </c>
      <c r="AH44" s="51"/>
      <c r="AI44" s="58"/>
      <c r="AJ44" s="59" t="s">
        <v>31</v>
      </c>
      <c r="AK44" s="60">
        <v>3</v>
      </c>
      <c r="AL44" s="41"/>
      <c r="AM44" s="42"/>
      <c r="AN44" s="42">
        <v>30</v>
      </c>
      <c r="AO44" s="42"/>
      <c r="AP44" s="58"/>
      <c r="AQ44" s="61" t="s">
        <v>30</v>
      </c>
      <c r="AR44" s="44">
        <v>3</v>
      </c>
      <c r="AS44" s="45"/>
      <c r="AT44" s="42"/>
      <c r="AU44" s="42">
        <v>30</v>
      </c>
      <c r="AV44" s="42"/>
      <c r="AW44" s="42"/>
      <c r="AX44" s="46" t="s">
        <v>31</v>
      </c>
      <c r="AY44" s="47">
        <v>4</v>
      </c>
      <c r="AZ44" s="9"/>
    </row>
    <row r="45" spans="1:52" ht="25.15" customHeight="1">
      <c r="A45" s="103">
        <v>23</v>
      </c>
      <c r="B45" s="27" t="s">
        <v>62</v>
      </c>
      <c r="C45" s="49">
        <f>SUM(P45,W45)</f>
        <v>4</v>
      </c>
      <c r="D45" s="50">
        <v>60</v>
      </c>
      <c r="E45" s="51"/>
      <c r="F45" s="51"/>
      <c r="G45" s="51">
        <v>60</v>
      </c>
      <c r="H45" s="51"/>
      <c r="I45" s="51"/>
      <c r="J45" s="52"/>
      <c r="K45" s="51"/>
      <c r="L45" s="51">
        <v>30</v>
      </c>
      <c r="M45" s="51"/>
      <c r="N45" s="51"/>
      <c r="O45" s="53" t="s">
        <v>30</v>
      </c>
      <c r="P45" s="54">
        <v>2</v>
      </c>
      <c r="Q45" s="52"/>
      <c r="R45" s="30"/>
      <c r="S45" s="31">
        <v>30</v>
      </c>
      <c r="T45" s="31"/>
      <c r="U45" s="30"/>
      <c r="V45" s="35" t="s">
        <v>30</v>
      </c>
      <c r="W45" s="55">
        <v>2</v>
      </c>
      <c r="X45" s="56"/>
      <c r="Y45" s="51"/>
      <c r="Z45" s="51"/>
      <c r="AA45" s="51"/>
      <c r="AB45" s="57"/>
      <c r="AC45" s="53"/>
      <c r="AD45" s="54"/>
      <c r="AE45" s="52"/>
      <c r="AF45" s="51"/>
      <c r="AG45" s="51"/>
      <c r="AH45" s="51"/>
      <c r="AI45" s="58" t="s">
        <v>33</v>
      </c>
      <c r="AJ45" s="59"/>
      <c r="AK45" s="60"/>
      <c r="AL45" s="41"/>
      <c r="AM45" s="42"/>
      <c r="AN45" s="42"/>
      <c r="AO45" s="42"/>
      <c r="AP45" s="58"/>
      <c r="AQ45" s="61"/>
      <c r="AR45" s="44"/>
      <c r="AS45" s="45"/>
      <c r="AT45" s="42"/>
      <c r="AU45" s="42"/>
      <c r="AV45" s="42"/>
      <c r="AW45" s="42"/>
      <c r="AX45" s="46"/>
      <c r="AY45" s="47"/>
      <c r="AZ45" s="9"/>
    </row>
    <row r="46" spans="1:52" ht="25.15" customHeight="1">
      <c r="A46" s="103">
        <v>24</v>
      </c>
      <c r="B46" s="27" t="s">
        <v>63</v>
      </c>
      <c r="C46" s="49">
        <f>SUM(AD46,AK46)</f>
        <v>4</v>
      </c>
      <c r="D46" s="50">
        <v>60</v>
      </c>
      <c r="E46" s="51"/>
      <c r="F46" s="51"/>
      <c r="G46" s="51">
        <v>60</v>
      </c>
      <c r="H46" s="51"/>
      <c r="I46" s="51"/>
      <c r="J46" s="52"/>
      <c r="K46" s="51"/>
      <c r="L46" s="51" t="s">
        <v>33</v>
      </c>
      <c r="M46" s="51"/>
      <c r="N46" s="51"/>
      <c r="O46" s="53" t="s">
        <v>33</v>
      </c>
      <c r="P46" s="54" t="s">
        <v>33</v>
      </c>
      <c r="Q46" s="52"/>
      <c r="R46" s="30"/>
      <c r="S46" s="31"/>
      <c r="T46" s="31"/>
      <c r="U46" s="30"/>
      <c r="V46" s="35"/>
      <c r="W46" s="55"/>
      <c r="X46" s="56"/>
      <c r="Y46" s="51"/>
      <c r="Z46" s="51">
        <v>30</v>
      </c>
      <c r="AA46" s="51"/>
      <c r="AB46" s="57"/>
      <c r="AC46" s="53" t="s">
        <v>30</v>
      </c>
      <c r="AD46" s="54">
        <v>2</v>
      </c>
      <c r="AE46" s="52"/>
      <c r="AF46" s="51"/>
      <c r="AG46" s="51">
        <v>30</v>
      </c>
      <c r="AH46" s="51"/>
      <c r="AI46" s="58"/>
      <c r="AJ46" s="59" t="s">
        <v>30</v>
      </c>
      <c r="AK46" s="60">
        <v>2</v>
      </c>
      <c r="AL46" s="41"/>
      <c r="AM46" s="42"/>
      <c r="AN46" s="42"/>
      <c r="AO46" s="42"/>
      <c r="AP46" s="58"/>
      <c r="AQ46" s="61"/>
      <c r="AR46" s="44"/>
      <c r="AS46" s="45"/>
      <c r="AT46" s="42"/>
      <c r="AU46" s="42"/>
      <c r="AV46" s="42"/>
      <c r="AW46" s="42"/>
      <c r="AX46" s="46"/>
      <c r="AY46" s="47"/>
      <c r="AZ46" s="9"/>
    </row>
    <row r="47" spans="1:52" ht="25.15" customHeight="1" thickBot="1">
      <c r="A47" s="103">
        <v>25</v>
      </c>
      <c r="B47" s="27" t="s">
        <v>64</v>
      </c>
      <c r="C47" s="104">
        <f>SUM(P47,W47,AD47)</f>
        <v>7</v>
      </c>
      <c r="D47" s="50">
        <v>90</v>
      </c>
      <c r="E47" s="51"/>
      <c r="F47" s="51"/>
      <c r="G47" s="51">
        <v>90</v>
      </c>
      <c r="H47" s="51"/>
      <c r="I47" s="51"/>
      <c r="J47" s="52"/>
      <c r="K47" s="51"/>
      <c r="L47" s="51">
        <v>30</v>
      </c>
      <c r="M47" s="51"/>
      <c r="N47" s="51"/>
      <c r="O47" s="53" t="s">
        <v>30</v>
      </c>
      <c r="P47" s="54">
        <v>2</v>
      </c>
      <c r="Q47" s="52"/>
      <c r="R47" s="30"/>
      <c r="S47" s="31">
        <v>30</v>
      </c>
      <c r="T47" s="31"/>
      <c r="U47" s="30"/>
      <c r="V47" s="35" t="s">
        <v>30</v>
      </c>
      <c r="W47" s="55">
        <v>2</v>
      </c>
      <c r="X47" s="56"/>
      <c r="Y47" s="51"/>
      <c r="Z47" s="51">
        <v>30</v>
      </c>
      <c r="AA47" s="51"/>
      <c r="AB47" s="57"/>
      <c r="AC47" s="53" t="s">
        <v>31</v>
      </c>
      <c r="AD47" s="54">
        <v>3</v>
      </c>
      <c r="AE47" s="52"/>
      <c r="AF47" s="51"/>
      <c r="AG47" s="51"/>
      <c r="AH47" s="51"/>
      <c r="AI47" s="58" t="s">
        <v>33</v>
      </c>
      <c r="AJ47" s="59"/>
      <c r="AK47" s="60"/>
      <c r="AL47" s="41"/>
      <c r="AM47" s="42"/>
      <c r="AN47" s="42"/>
      <c r="AO47" s="42"/>
      <c r="AP47" s="58"/>
      <c r="AQ47" s="61"/>
      <c r="AR47" s="44"/>
      <c r="AS47" s="45"/>
      <c r="AT47" s="42"/>
      <c r="AU47" s="42"/>
      <c r="AV47" s="42"/>
      <c r="AW47" s="42"/>
      <c r="AX47" s="46"/>
      <c r="AY47" s="47"/>
      <c r="AZ47" s="9"/>
    </row>
    <row r="48" spans="1:52" ht="15" customHeight="1">
      <c r="A48" s="178" t="s">
        <v>65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9"/>
    </row>
    <row r="49" spans="1:52" ht="14.1" customHeight="1">
      <c r="A49" s="78">
        <v>26</v>
      </c>
      <c r="B49" s="27" t="s">
        <v>66</v>
      </c>
      <c r="C49" s="82">
        <f>SUM(P49,W49)</f>
        <v>4</v>
      </c>
      <c r="D49" s="65">
        <v>60</v>
      </c>
      <c r="E49" s="42"/>
      <c r="F49" s="42"/>
      <c r="G49" s="42">
        <v>60</v>
      </c>
      <c r="H49" s="42"/>
      <c r="I49" s="42"/>
      <c r="J49" s="45"/>
      <c r="K49" s="42"/>
      <c r="L49" s="42">
        <v>30</v>
      </c>
      <c r="M49" s="42"/>
      <c r="N49" s="42"/>
      <c r="O49" s="61" t="s">
        <v>30</v>
      </c>
      <c r="P49" s="44">
        <v>2</v>
      </c>
      <c r="Q49" s="45"/>
      <c r="R49" s="38"/>
      <c r="S49" s="38">
        <v>30</v>
      </c>
      <c r="T49" s="38"/>
      <c r="U49" s="38"/>
      <c r="V49" s="39" t="s">
        <v>30</v>
      </c>
      <c r="W49" s="66">
        <v>2</v>
      </c>
      <c r="X49" s="41"/>
      <c r="Y49" s="42"/>
      <c r="Z49" s="42"/>
      <c r="AA49" s="42"/>
      <c r="AB49" s="58"/>
      <c r="AC49" s="61"/>
      <c r="AD49" s="44"/>
      <c r="AE49" s="45"/>
      <c r="AF49" s="42"/>
      <c r="AG49" s="42"/>
      <c r="AH49" s="42"/>
      <c r="AI49" s="58"/>
      <c r="AJ49" s="59"/>
      <c r="AK49" s="60"/>
      <c r="AL49" s="41"/>
      <c r="AM49" s="42"/>
      <c r="AN49" s="42"/>
      <c r="AO49" s="42"/>
      <c r="AP49" s="58"/>
      <c r="AQ49" s="61"/>
      <c r="AR49" s="44"/>
      <c r="AS49" s="45"/>
      <c r="AT49" s="42"/>
      <c r="AU49" s="42"/>
      <c r="AV49" s="42"/>
      <c r="AW49" s="42"/>
      <c r="AX49" s="46"/>
      <c r="AY49" s="47"/>
      <c r="AZ49" s="9"/>
    </row>
    <row r="50" spans="1:52" ht="14.1" customHeight="1">
      <c r="A50" s="78">
        <v>27</v>
      </c>
      <c r="B50" s="27" t="s">
        <v>67</v>
      </c>
      <c r="C50" s="64">
        <f>SUM(AK50)</f>
        <v>2</v>
      </c>
      <c r="D50" s="65">
        <v>30</v>
      </c>
      <c r="E50" s="42"/>
      <c r="F50" s="42"/>
      <c r="G50" s="42">
        <v>30</v>
      </c>
      <c r="H50" s="42"/>
      <c r="I50" s="42"/>
      <c r="J50" s="45"/>
      <c r="K50" s="42"/>
      <c r="L50" s="42"/>
      <c r="M50" s="42"/>
      <c r="N50" s="42"/>
      <c r="O50" s="61"/>
      <c r="P50" s="44"/>
      <c r="Q50" s="45"/>
      <c r="R50" s="38"/>
      <c r="S50" s="38" t="s">
        <v>33</v>
      </c>
      <c r="T50" s="38"/>
      <c r="U50" s="38"/>
      <c r="V50" s="39" t="s">
        <v>33</v>
      </c>
      <c r="W50" s="66" t="s">
        <v>33</v>
      </c>
      <c r="X50" s="41"/>
      <c r="Y50" s="42"/>
      <c r="Z50" s="42" t="s">
        <v>33</v>
      </c>
      <c r="AA50" s="42"/>
      <c r="AB50" s="58"/>
      <c r="AC50" s="61" t="s">
        <v>33</v>
      </c>
      <c r="AD50" s="44" t="s">
        <v>33</v>
      </c>
      <c r="AE50" s="45"/>
      <c r="AF50" s="42"/>
      <c r="AG50" s="42">
        <v>30</v>
      </c>
      <c r="AH50" s="42"/>
      <c r="AI50" s="58"/>
      <c r="AJ50" s="59" t="s">
        <v>30</v>
      </c>
      <c r="AK50" s="60">
        <v>2</v>
      </c>
      <c r="AL50" s="41"/>
      <c r="AM50" s="42"/>
      <c r="AN50" s="42"/>
      <c r="AO50" s="42"/>
      <c r="AP50" s="58"/>
      <c r="AQ50" s="61"/>
      <c r="AR50" s="44"/>
      <c r="AS50" s="45"/>
      <c r="AT50" s="42"/>
      <c r="AU50" s="42"/>
      <c r="AV50" s="42"/>
      <c r="AW50" s="42"/>
      <c r="AX50" s="46"/>
      <c r="AY50" s="47"/>
      <c r="AZ50" s="9"/>
    </row>
    <row r="51" spans="1:52" ht="14.1" customHeight="1">
      <c r="A51" s="78">
        <v>28</v>
      </c>
      <c r="B51" s="27" t="s">
        <v>68</v>
      </c>
      <c r="C51" s="64">
        <f>SUM(AR51,AY51)</f>
        <v>5</v>
      </c>
      <c r="D51" s="65">
        <v>60</v>
      </c>
      <c r="E51" s="42"/>
      <c r="F51" s="42"/>
      <c r="G51" s="42">
        <v>60</v>
      </c>
      <c r="H51" s="42"/>
      <c r="I51" s="42"/>
      <c r="J51" s="45"/>
      <c r="K51" s="42"/>
      <c r="L51" s="42"/>
      <c r="M51" s="42"/>
      <c r="N51" s="42"/>
      <c r="O51" s="61"/>
      <c r="P51" s="44"/>
      <c r="Q51" s="45"/>
      <c r="R51" s="38"/>
      <c r="S51" s="38"/>
      <c r="T51" s="38"/>
      <c r="U51" s="38"/>
      <c r="V51" s="39"/>
      <c r="W51" s="66"/>
      <c r="X51" s="41"/>
      <c r="Y51" s="42"/>
      <c r="Z51" s="42"/>
      <c r="AA51" s="42"/>
      <c r="AB51" s="58"/>
      <c r="AC51" s="61"/>
      <c r="AD51" s="44"/>
      <c r="AE51" s="45"/>
      <c r="AF51" s="42"/>
      <c r="AG51" s="42" t="s">
        <v>33</v>
      </c>
      <c r="AH51" s="42"/>
      <c r="AI51" s="58"/>
      <c r="AJ51" s="59" t="s">
        <v>33</v>
      </c>
      <c r="AK51" s="60" t="s">
        <v>33</v>
      </c>
      <c r="AL51" s="41"/>
      <c r="AM51" s="42"/>
      <c r="AN51" s="42">
        <v>30</v>
      </c>
      <c r="AO51" s="42"/>
      <c r="AP51" s="58"/>
      <c r="AQ51" s="61" t="s">
        <v>30</v>
      </c>
      <c r="AR51" s="44">
        <v>2</v>
      </c>
      <c r="AS51" s="45"/>
      <c r="AT51" s="42"/>
      <c r="AU51" s="42">
        <v>30</v>
      </c>
      <c r="AV51" s="42"/>
      <c r="AW51" s="42"/>
      <c r="AX51" s="46" t="s">
        <v>31</v>
      </c>
      <c r="AY51" s="47">
        <v>3</v>
      </c>
      <c r="AZ51" s="9"/>
    </row>
    <row r="52" spans="1:52" ht="14.1" customHeight="1" thickBot="1">
      <c r="A52" s="105">
        <v>29</v>
      </c>
      <c r="B52" s="27" t="s">
        <v>69</v>
      </c>
      <c r="C52" s="106">
        <v>2</v>
      </c>
      <c r="D52" s="65">
        <v>30</v>
      </c>
      <c r="E52" s="42"/>
      <c r="F52" s="42"/>
      <c r="G52" s="42">
        <v>30</v>
      </c>
      <c r="H52" s="42"/>
      <c r="I52" s="42"/>
      <c r="J52" s="45"/>
      <c r="K52" s="42"/>
      <c r="L52" s="42"/>
      <c r="M52" s="42"/>
      <c r="N52" s="42"/>
      <c r="O52" s="61"/>
      <c r="P52" s="44"/>
      <c r="Q52" s="45"/>
      <c r="R52" s="38"/>
      <c r="S52" s="38"/>
      <c r="T52" s="38"/>
      <c r="U52" s="38"/>
      <c r="V52" s="39"/>
      <c r="W52" s="66"/>
      <c r="X52" s="41"/>
      <c r="Y52" s="42"/>
      <c r="Z52" s="42"/>
      <c r="AA52" s="42"/>
      <c r="AB52" s="58"/>
      <c r="AC52" s="61"/>
      <c r="AD52" s="44"/>
      <c r="AE52" s="45"/>
      <c r="AF52" s="42"/>
      <c r="AG52" s="42"/>
      <c r="AH52" s="42"/>
      <c r="AI52" s="58"/>
      <c r="AJ52" s="59"/>
      <c r="AK52" s="60"/>
      <c r="AL52" s="41"/>
      <c r="AM52" s="42"/>
      <c r="AN52" s="42">
        <v>30</v>
      </c>
      <c r="AO52" s="42"/>
      <c r="AP52" s="58"/>
      <c r="AQ52" s="61" t="s">
        <v>30</v>
      </c>
      <c r="AR52" s="44">
        <v>2</v>
      </c>
      <c r="AS52" s="45"/>
      <c r="AT52" s="42"/>
      <c r="AU52" s="42" t="s">
        <v>33</v>
      </c>
      <c r="AV52" s="42"/>
      <c r="AW52" s="42"/>
      <c r="AX52" s="46" t="s">
        <v>33</v>
      </c>
      <c r="AY52" s="47" t="s">
        <v>33</v>
      </c>
      <c r="AZ52" s="9"/>
    </row>
    <row r="53" spans="1:52" ht="15" customHeight="1">
      <c r="A53" s="178" t="s">
        <v>70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9"/>
    </row>
    <row r="54" spans="1:52" ht="14.1" customHeight="1" thickBot="1">
      <c r="A54" s="78">
        <v>30</v>
      </c>
      <c r="B54" s="27" t="s">
        <v>71</v>
      </c>
      <c r="C54" s="107">
        <f>SUM(AR54,AY54)</f>
        <v>5</v>
      </c>
      <c r="D54" s="65">
        <v>60</v>
      </c>
      <c r="E54" s="42"/>
      <c r="F54" s="42"/>
      <c r="G54" s="42">
        <v>60</v>
      </c>
      <c r="H54" s="42"/>
      <c r="I54" s="42"/>
      <c r="J54" s="45"/>
      <c r="K54" s="42"/>
      <c r="L54" s="42"/>
      <c r="M54" s="42"/>
      <c r="N54" s="42"/>
      <c r="O54" s="61"/>
      <c r="P54" s="44"/>
      <c r="Q54" s="45"/>
      <c r="R54" s="38"/>
      <c r="S54" s="38"/>
      <c r="T54" s="38"/>
      <c r="U54" s="38"/>
      <c r="V54" s="39"/>
      <c r="W54" s="108"/>
      <c r="X54" s="41"/>
      <c r="Y54" s="42"/>
      <c r="Z54" s="42"/>
      <c r="AA54" s="42"/>
      <c r="AB54" s="58"/>
      <c r="AC54" s="61"/>
      <c r="AD54" s="44"/>
      <c r="AE54" s="45"/>
      <c r="AF54" s="42"/>
      <c r="AG54" s="42" t="s">
        <v>33</v>
      </c>
      <c r="AH54" s="42"/>
      <c r="AI54" s="58"/>
      <c r="AJ54" s="59" t="s">
        <v>33</v>
      </c>
      <c r="AK54" s="60" t="s">
        <v>33</v>
      </c>
      <c r="AL54" s="41"/>
      <c r="AM54" s="42"/>
      <c r="AN54" s="42">
        <v>30</v>
      </c>
      <c r="AO54" s="42"/>
      <c r="AP54" s="58"/>
      <c r="AQ54" s="59" t="s">
        <v>30</v>
      </c>
      <c r="AR54" s="60">
        <v>2</v>
      </c>
      <c r="AS54" s="45"/>
      <c r="AT54" s="42"/>
      <c r="AU54" s="42">
        <v>30</v>
      </c>
      <c r="AV54" s="42"/>
      <c r="AW54" s="42"/>
      <c r="AX54" s="46" t="s">
        <v>31</v>
      </c>
      <c r="AY54" s="47">
        <v>3</v>
      </c>
      <c r="AZ54" s="9"/>
    </row>
    <row r="55" spans="1:52" ht="14.1" customHeight="1" thickBot="1">
      <c r="A55" s="179" t="s">
        <v>84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9"/>
    </row>
    <row r="56" spans="1:52" ht="14.1" customHeight="1" thickBot="1">
      <c r="A56" s="109">
        <v>31</v>
      </c>
      <c r="B56" s="110" t="s">
        <v>86</v>
      </c>
      <c r="C56" s="111">
        <v>2</v>
      </c>
      <c r="D56" s="112" t="s">
        <v>33</v>
      </c>
      <c r="E56" s="113"/>
      <c r="F56" s="113"/>
      <c r="G56" s="113"/>
      <c r="H56" s="113"/>
      <c r="I56" s="113" t="s">
        <v>33</v>
      </c>
      <c r="J56" s="114"/>
      <c r="K56" s="113"/>
      <c r="L56" s="113"/>
      <c r="M56" s="113"/>
      <c r="N56" s="115"/>
      <c r="O56" s="116"/>
      <c r="P56" s="117"/>
      <c r="Q56" s="114"/>
      <c r="R56" s="113"/>
      <c r="S56" s="113"/>
      <c r="T56" s="113"/>
      <c r="U56" s="115"/>
      <c r="V56" s="118"/>
      <c r="W56" s="119"/>
      <c r="X56" s="120"/>
      <c r="Y56" s="113"/>
      <c r="Z56" s="113"/>
      <c r="AA56" s="113"/>
      <c r="AB56" s="115"/>
      <c r="AC56" s="118"/>
      <c r="AD56" s="117"/>
      <c r="AE56" s="114"/>
      <c r="AF56" s="113"/>
      <c r="AG56" s="113"/>
      <c r="AH56" s="113"/>
      <c r="AI56" s="121"/>
      <c r="AJ56" s="122"/>
      <c r="AK56" s="123"/>
      <c r="AL56" s="120"/>
      <c r="AM56" s="113"/>
      <c r="AN56" s="113"/>
      <c r="AO56" s="113"/>
      <c r="AP56" s="115" t="s">
        <v>33</v>
      </c>
      <c r="AQ56" s="118" t="s">
        <v>33</v>
      </c>
      <c r="AR56" s="117" t="s">
        <v>33</v>
      </c>
      <c r="AS56" s="114"/>
      <c r="AT56" s="113"/>
      <c r="AU56" s="113"/>
      <c r="AV56" s="113"/>
      <c r="AW56" s="113" t="s">
        <v>33</v>
      </c>
      <c r="AX56" s="124" t="s">
        <v>31</v>
      </c>
      <c r="AY56" s="125">
        <v>2</v>
      </c>
      <c r="AZ56" s="9"/>
    </row>
    <row r="57" spans="1:52" ht="15" customHeight="1" thickBot="1">
      <c r="A57" s="180" t="s">
        <v>72</v>
      </c>
      <c r="B57" s="180"/>
      <c r="C57" s="96">
        <f>SUM(C43,C44,C45,C46,C47,C49,C50,C51,C52,C54,C56)</f>
        <v>64</v>
      </c>
      <c r="D57" s="97">
        <f>SUM(D43,D44,D45,D46,D47,D49,D50,D51,D52,D54,D56)</f>
        <v>720</v>
      </c>
      <c r="E57" s="98">
        <f t="shared" ref="E57:N57" si="1">SUM(E42:E56)</f>
        <v>90</v>
      </c>
      <c r="F57" s="99">
        <f t="shared" si="1"/>
        <v>0</v>
      </c>
      <c r="G57" s="99">
        <f t="shared" si="1"/>
        <v>630</v>
      </c>
      <c r="H57" s="99">
        <f t="shared" si="1"/>
        <v>0</v>
      </c>
      <c r="I57" s="99">
        <f t="shared" si="1"/>
        <v>0</v>
      </c>
      <c r="J57" s="100">
        <f t="shared" si="1"/>
        <v>0</v>
      </c>
      <c r="K57" s="98">
        <f t="shared" si="1"/>
        <v>0</v>
      </c>
      <c r="L57" s="99">
        <f t="shared" si="1"/>
        <v>120</v>
      </c>
      <c r="M57" s="99">
        <f t="shared" si="1"/>
        <v>0</v>
      </c>
      <c r="N57" s="99">
        <f t="shared" si="1"/>
        <v>0</v>
      </c>
      <c r="O57" s="98"/>
      <c r="P57" s="101">
        <f>SUM(P44,P45,P47,P49)</f>
        <v>9</v>
      </c>
      <c r="Q57" s="100">
        <f>SUM(Q42:Q56)</f>
        <v>0</v>
      </c>
      <c r="R57" s="98"/>
      <c r="S57" s="99">
        <v>120</v>
      </c>
      <c r="T57" s="99">
        <f>SUM(T42:T56)</f>
        <v>0</v>
      </c>
      <c r="U57" s="98">
        <f>SUM(U42:U56)</f>
        <v>0</v>
      </c>
      <c r="V57" s="97"/>
      <c r="W57" s="101">
        <f t="shared" ref="W57:AB57" si="2">SUM(W42:W56)</f>
        <v>9</v>
      </c>
      <c r="X57" s="97">
        <f t="shared" si="2"/>
        <v>30</v>
      </c>
      <c r="Y57" s="98">
        <f t="shared" si="2"/>
        <v>0</v>
      </c>
      <c r="Z57" s="99">
        <f t="shared" si="2"/>
        <v>90</v>
      </c>
      <c r="AA57" s="99">
        <f t="shared" si="2"/>
        <v>0</v>
      </c>
      <c r="AB57" s="98">
        <f t="shared" si="2"/>
        <v>0</v>
      </c>
      <c r="AC57" s="98"/>
      <c r="AD57" s="102">
        <f>SUM(AD42:AD56)</f>
        <v>11</v>
      </c>
      <c r="AE57" s="100">
        <f t="shared" ref="AE57:AI57" si="3">SUM(AE42:AE56)</f>
        <v>30</v>
      </c>
      <c r="AF57" s="98">
        <f t="shared" si="3"/>
        <v>0</v>
      </c>
      <c r="AG57" s="99">
        <f t="shared" si="3"/>
        <v>90</v>
      </c>
      <c r="AH57" s="99">
        <f t="shared" si="3"/>
        <v>0</v>
      </c>
      <c r="AI57" s="98">
        <f t="shared" si="3"/>
        <v>0</v>
      </c>
      <c r="AJ57" s="97"/>
      <c r="AK57" s="96">
        <f>SUM(AK43:AK50)</f>
        <v>10</v>
      </c>
      <c r="AL57" s="97">
        <f>SUM(AL42:AL56)</f>
        <v>30</v>
      </c>
      <c r="AM57" s="98">
        <f>SUM(AM42:AM56)</f>
        <v>0</v>
      </c>
      <c r="AN57" s="99">
        <f>SUM(AN42:AN56)</f>
        <v>120</v>
      </c>
      <c r="AO57" s="99">
        <f>SUM(AO42:AO56)</f>
        <v>0</v>
      </c>
      <c r="AP57" s="98">
        <f>SUM(AP56)</f>
        <v>0</v>
      </c>
      <c r="AQ57" s="98"/>
      <c r="AR57" s="102">
        <f>SUM(AR43:AR56)</f>
        <v>13</v>
      </c>
      <c r="AS57" s="100">
        <f>SUM(AS42:AS56)</f>
        <v>0</v>
      </c>
      <c r="AT57" s="98">
        <f>SUM(AT42:AT56)</f>
        <v>0</v>
      </c>
      <c r="AU57" s="99">
        <f>SUM(AU42:AU56)</f>
        <v>90</v>
      </c>
      <c r="AV57" s="99">
        <f>SUM(AV42:AV56)</f>
        <v>0</v>
      </c>
      <c r="AW57" s="99">
        <f>SUM(AW42:AW56)</f>
        <v>0</v>
      </c>
      <c r="AX57" s="99"/>
      <c r="AY57" s="96">
        <f>SUM(AY43:AY56)</f>
        <v>12</v>
      </c>
      <c r="AZ57" s="9"/>
    </row>
    <row r="58" spans="1:52" ht="15" customHeight="1" thickBot="1">
      <c r="A58" s="175" t="s">
        <v>73</v>
      </c>
      <c r="B58" s="175"/>
      <c r="C58" s="126">
        <f t="shared" ref="C58:L58" si="4">SUM(C40,C57)</f>
        <v>154</v>
      </c>
      <c r="D58" s="126">
        <f t="shared" si="4"/>
        <v>1860</v>
      </c>
      <c r="E58" s="128">
        <f t="shared" si="4"/>
        <v>300</v>
      </c>
      <c r="F58" s="129">
        <f t="shared" si="4"/>
        <v>60</v>
      </c>
      <c r="G58" s="129">
        <f t="shared" si="4"/>
        <v>1380</v>
      </c>
      <c r="H58" s="129">
        <f t="shared" si="4"/>
        <v>120</v>
      </c>
      <c r="I58" s="129">
        <f t="shared" si="4"/>
        <v>0</v>
      </c>
      <c r="J58" s="130">
        <f t="shared" si="4"/>
        <v>90</v>
      </c>
      <c r="K58" s="128">
        <f t="shared" si="4"/>
        <v>30</v>
      </c>
      <c r="L58" s="129">
        <f t="shared" si="4"/>
        <v>240</v>
      </c>
      <c r="M58" s="129">
        <f>SUM(M40,M57)</f>
        <v>30</v>
      </c>
      <c r="N58" s="128">
        <f>SUM(N40,N57)</f>
        <v>0</v>
      </c>
      <c r="O58" s="127"/>
      <c r="P58" s="131">
        <f t="shared" ref="P58:U58" si="5">SUM(P40,P57)</f>
        <v>28</v>
      </c>
      <c r="Q58" s="130">
        <f t="shared" si="5"/>
        <v>45</v>
      </c>
      <c r="R58" s="128">
        <f t="shared" si="5"/>
        <v>30</v>
      </c>
      <c r="S58" s="129">
        <f t="shared" si="5"/>
        <v>240</v>
      </c>
      <c r="T58" s="129">
        <f t="shared" si="5"/>
        <v>30</v>
      </c>
      <c r="U58" s="128">
        <f t="shared" si="5"/>
        <v>0</v>
      </c>
      <c r="V58" s="128"/>
      <c r="W58" s="132">
        <f t="shared" ref="W58:AB58" si="6">SUM(W40,W57)</f>
        <v>28</v>
      </c>
      <c r="X58" s="127">
        <f t="shared" si="6"/>
        <v>60</v>
      </c>
      <c r="Y58" s="128">
        <f t="shared" si="6"/>
        <v>0</v>
      </c>
      <c r="Z58" s="129">
        <f t="shared" si="6"/>
        <v>210</v>
      </c>
      <c r="AA58" s="129">
        <f t="shared" si="6"/>
        <v>30</v>
      </c>
      <c r="AB58" s="128">
        <f t="shared" si="6"/>
        <v>0</v>
      </c>
      <c r="AC58" s="128"/>
      <c r="AD58" s="131">
        <f t="shared" ref="AD58:AI58" si="7">SUM(AD40,AD57)</f>
        <v>25</v>
      </c>
      <c r="AE58" s="130">
        <f t="shared" si="7"/>
        <v>75</v>
      </c>
      <c r="AF58" s="128">
        <f t="shared" si="7"/>
        <v>0</v>
      </c>
      <c r="AG58" s="129">
        <f t="shared" si="7"/>
        <v>240</v>
      </c>
      <c r="AH58" s="129">
        <f t="shared" si="7"/>
        <v>30</v>
      </c>
      <c r="AI58" s="128">
        <f t="shared" si="7"/>
        <v>0</v>
      </c>
      <c r="AJ58" s="127"/>
      <c r="AK58" s="126">
        <f t="shared" ref="AK58:AP58" si="8">SUM(AK40,AK57)</f>
        <v>27</v>
      </c>
      <c r="AL58" s="127">
        <f t="shared" si="8"/>
        <v>30</v>
      </c>
      <c r="AM58" s="128">
        <f t="shared" si="8"/>
        <v>0</v>
      </c>
      <c r="AN58" s="129">
        <f t="shared" si="8"/>
        <v>270</v>
      </c>
      <c r="AO58" s="129">
        <f t="shared" si="8"/>
        <v>0</v>
      </c>
      <c r="AP58" s="128">
        <f t="shared" si="8"/>
        <v>0</v>
      </c>
      <c r="AQ58" s="128"/>
      <c r="AR58" s="131">
        <f t="shared" ref="AR58:AW58" si="9">SUM(AR40,AR57)</f>
        <v>26</v>
      </c>
      <c r="AS58" s="130">
        <f t="shared" si="9"/>
        <v>0</v>
      </c>
      <c r="AT58" s="128">
        <f t="shared" si="9"/>
        <v>0</v>
      </c>
      <c r="AU58" s="129">
        <f t="shared" si="9"/>
        <v>180</v>
      </c>
      <c r="AV58" s="129">
        <f t="shared" si="9"/>
        <v>0</v>
      </c>
      <c r="AW58" s="129">
        <f t="shared" si="9"/>
        <v>0</v>
      </c>
      <c r="AX58" s="129"/>
      <c r="AY58" s="126">
        <f>SUM(AY40,AY57)</f>
        <v>20</v>
      </c>
      <c r="AZ58" s="9"/>
    </row>
    <row r="59" spans="1:52" ht="15" customHeight="1" thickBot="1">
      <c r="A59" s="176" t="s">
        <v>74</v>
      </c>
      <c r="B59" s="176"/>
      <c r="C59" s="176"/>
      <c r="D59" s="176"/>
      <c r="E59" s="176"/>
      <c r="F59" s="176"/>
      <c r="G59" s="176"/>
      <c r="H59" s="176"/>
      <c r="I59" s="176"/>
      <c r="J59" s="173">
        <f>SUM(J58:N58)</f>
        <v>390</v>
      </c>
      <c r="K59" s="173"/>
      <c r="L59" s="173"/>
      <c r="M59" s="173"/>
      <c r="N59" s="173"/>
      <c r="O59" s="173"/>
      <c r="P59" s="173"/>
      <c r="Q59" s="177">
        <f>SUM(Q58,R58,S58,T58,U58)</f>
        <v>345</v>
      </c>
      <c r="R59" s="177"/>
      <c r="S59" s="177"/>
      <c r="T59" s="177"/>
      <c r="U59" s="177"/>
      <c r="V59" s="177"/>
      <c r="W59" s="177"/>
      <c r="X59" s="174">
        <f>SUM(X58,Y58,Z58,AA58,AB58)</f>
        <v>300</v>
      </c>
      <c r="Y59" s="174"/>
      <c r="Z59" s="174"/>
      <c r="AA59" s="174"/>
      <c r="AB59" s="174"/>
      <c r="AC59" s="174"/>
      <c r="AD59" s="174"/>
      <c r="AE59" s="173">
        <f>SUM(AE58,AF58,AG58,AH58,AI58)</f>
        <v>345</v>
      </c>
      <c r="AF59" s="173"/>
      <c r="AG59" s="173"/>
      <c r="AH59" s="173"/>
      <c r="AI59" s="173"/>
      <c r="AJ59" s="173"/>
      <c r="AK59" s="173"/>
      <c r="AL59" s="173">
        <f>SUM(AL58,AM58,AN58,AO58,AP58)</f>
        <v>300</v>
      </c>
      <c r="AM59" s="173"/>
      <c r="AN59" s="173"/>
      <c r="AO59" s="173"/>
      <c r="AP59" s="173"/>
      <c r="AQ59" s="173"/>
      <c r="AR59" s="173"/>
      <c r="AS59" s="174">
        <f>SUM(AS58,AT58,AU58,AV58,AW58)</f>
        <v>180</v>
      </c>
      <c r="AT59" s="174"/>
      <c r="AU59" s="174"/>
      <c r="AV59" s="174"/>
      <c r="AW59" s="174"/>
      <c r="AX59" s="174"/>
      <c r="AY59" s="174"/>
      <c r="AZ59" s="9"/>
    </row>
    <row r="60" spans="1:52" ht="14.1" customHeight="1" thickBot="1">
      <c r="A60" s="156"/>
      <c r="B60" s="133" t="s">
        <v>75</v>
      </c>
      <c r="C60" s="134">
        <f>SUM(J60,Q60,X60,AE60,AL60,AS60)</f>
        <v>24</v>
      </c>
      <c r="D60" s="168" t="s">
        <v>88</v>
      </c>
      <c r="E60" s="168"/>
      <c r="F60" s="168"/>
      <c r="G60" s="168"/>
      <c r="H60" s="168"/>
      <c r="I60" s="168"/>
      <c r="J60" s="159">
        <v>2</v>
      </c>
      <c r="K60" s="171" t="s">
        <v>87</v>
      </c>
      <c r="L60" s="171"/>
      <c r="M60" s="171"/>
      <c r="N60" s="171"/>
      <c r="O60" s="171"/>
      <c r="P60" s="171"/>
      <c r="Q60" s="159">
        <v>2</v>
      </c>
      <c r="R60" s="172" t="s">
        <v>87</v>
      </c>
      <c r="S60" s="172"/>
      <c r="T60" s="172"/>
      <c r="U60" s="172"/>
      <c r="V60" s="172"/>
      <c r="W60" s="172"/>
      <c r="X60" s="135">
        <v>3</v>
      </c>
      <c r="Y60" s="171" t="s">
        <v>89</v>
      </c>
      <c r="Z60" s="171"/>
      <c r="AA60" s="171"/>
      <c r="AB60" s="171"/>
      <c r="AC60" s="171"/>
      <c r="AD60" s="171"/>
      <c r="AE60" s="135">
        <v>3</v>
      </c>
      <c r="AF60" s="171" t="s">
        <v>89</v>
      </c>
      <c r="AG60" s="171"/>
      <c r="AH60" s="171"/>
      <c r="AI60" s="171"/>
      <c r="AJ60" s="171"/>
      <c r="AK60" s="171"/>
      <c r="AL60" s="135">
        <v>4</v>
      </c>
      <c r="AM60" s="171" t="s">
        <v>90</v>
      </c>
      <c r="AN60" s="171"/>
      <c r="AO60" s="171"/>
      <c r="AP60" s="171"/>
      <c r="AQ60" s="171"/>
      <c r="AR60" s="171"/>
      <c r="AS60" s="135">
        <v>10</v>
      </c>
      <c r="AT60" s="166" t="s">
        <v>91</v>
      </c>
      <c r="AU60" s="166"/>
      <c r="AV60" s="166"/>
      <c r="AW60" s="166"/>
      <c r="AX60" s="166"/>
      <c r="AY60" s="166"/>
      <c r="AZ60" s="9"/>
    </row>
    <row r="61" spans="1:52" ht="14.1" customHeight="1" thickBot="1">
      <c r="A61" s="156"/>
      <c r="B61" s="155" t="s">
        <v>76</v>
      </c>
      <c r="C61" s="134"/>
      <c r="D61" s="170"/>
      <c r="E61" s="170"/>
      <c r="F61" s="170"/>
      <c r="G61" s="170"/>
      <c r="H61" s="170"/>
      <c r="I61" s="170"/>
      <c r="J61" s="159"/>
      <c r="K61" s="171" t="s">
        <v>33</v>
      </c>
      <c r="L61" s="171"/>
      <c r="M61" s="171"/>
      <c r="N61" s="171"/>
      <c r="O61" s="171"/>
      <c r="P61" s="171"/>
      <c r="Q61" s="159"/>
      <c r="R61" s="172"/>
      <c r="S61" s="172"/>
      <c r="T61" s="172"/>
      <c r="U61" s="172"/>
      <c r="V61" s="172"/>
      <c r="W61" s="172"/>
      <c r="X61" s="135"/>
      <c r="Y61" s="171"/>
      <c r="Z61" s="171"/>
      <c r="AA61" s="171"/>
      <c r="AB61" s="171"/>
      <c r="AC61" s="171"/>
      <c r="AD61" s="171"/>
      <c r="AE61" s="135"/>
      <c r="AF61" s="171"/>
      <c r="AG61" s="171"/>
      <c r="AH61" s="171"/>
      <c r="AI61" s="171"/>
      <c r="AJ61" s="171"/>
      <c r="AK61" s="171"/>
      <c r="AL61" s="135"/>
      <c r="AM61" s="171"/>
      <c r="AN61" s="171"/>
      <c r="AO61" s="171"/>
      <c r="AP61" s="171"/>
      <c r="AQ61" s="171"/>
      <c r="AR61" s="171"/>
      <c r="AS61" s="135"/>
      <c r="AT61" s="166"/>
      <c r="AU61" s="166"/>
      <c r="AV61" s="166"/>
      <c r="AW61" s="166"/>
      <c r="AX61" s="166"/>
      <c r="AY61" s="166"/>
      <c r="AZ61" s="9"/>
    </row>
    <row r="62" spans="1:52" ht="14.1" customHeight="1" thickBot="1">
      <c r="A62" s="156"/>
      <c r="B62" s="155" t="s">
        <v>77</v>
      </c>
      <c r="C62" s="134"/>
      <c r="D62" s="170"/>
      <c r="E62" s="170"/>
      <c r="F62" s="170"/>
      <c r="G62" s="170"/>
      <c r="H62" s="170"/>
      <c r="I62" s="170"/>
      <c r="J62" s="159"/>
      <c r="K62" s="171"/>
      <c r="L62" s="171"/>
      <c r="M62" s="171"/>
      <c r="N62" s="171"/>
      <c r="O62" s="171"/>
      <c r="P62" s="171"/>
      <c r="Q62" s="159"/>
      <c r="R62" s="172"/>
      <c r="S62" s="172"/>
      <c r="T62" s="172"/>
      <c r="U62" s="172"/>
      <c r="V62" s="172"/>
      <c r="W62" s="172"/>
      <c r="X62" s="135"/>
      <c r="Y62" s="171"/>
      <c r="Z62" s="171"/>
      <c r="AA62" s="171"/>
      <c r="AB62" s="171"/>
      <c r="AC62" s="171"/>
      <c r="AD62" s="171"/>
      <c r="AE62" s="135"/>
      <c r="AF62" s="171"/>
      <c r="AG62" s="171"/>
      <c r="AH62" s="171"/>
      <c r="AI62" s="171"/>
      <c r="AJ62" s="171"/>
      <c r="AK62" s="171"/>
      <c r="AL62" s="135"/>
      <c r="AM62" s="171"/>
      <c r="AN62" s="171"/>
      <c r="AO62" s="171"/>
      <c r="AP62" s="171"/>
      <c r="AQ62" s="171"/>
      <c r="AR62" s="171"/>
      <c r="AS62" s="135"/>
      <c r="AT62" s="166"/>
      <c r="AU62" s="166"/>
      <c r="AV62" s="166"/>
      <c r="AW62" s="166"/>
      <c r="AX62" s="166"/>
      <c r="AY62" s="166"/>
      <c r="AZ62" s="9"/>
    </row>
    <row r="63" spans="1:52" ht="14.1" customHeight="1" thickBot="1">
      <c r="A63" s="156"/>
      <c r="B63" s="155" t="s">
        <v>78</v>
      </c>
      <c r="C63" s="136"/>
      <c r="D63" s="170"/>
      <c r="E63" s="170"/>
      <c r="F63" s="170"/>
      <c r="G63" s="170"/>
      <c r="H63" s="170"/>
      <c r="I63" s="170"/>
      <c r="J63" s="159"/>
      <c r="K63" s="171"/>
      <c r="L63" s="171"/>
      <c r="M63" s="171"/>
      <c r="N63" s="171"/>
      <c r="O63" s="171"/>
      <c r="P63" s="171"/>
      <c r="Q63" s="159"/>
      <c r="R63" s="172"/>
      <c r="S63" s="172"/>
      <c r="T63" s="172"/>
      <c r="U63" s="172"/>
      <c r="V63" s="172"/>
      <c r="W63" s="172"/>
      <c r="X63" s="135"/>
      <c r="Y63" s="171"/>
      <c r="Z63" s="171"/>
      <c r="AA63" s="171"/>
      <c r="AB63" s="171"/>
      <c r="AC63" s="171"/>
      <c r="AD63" s="171"/>
      <c r="AE63" s="135"/>
      <c r="AF63" s="171"/>
      <c r="AG63" s="171"/>
      <c r="AH63" s="171"/>
      <c r="AI63" s="171"/>
      <c r="AJ63" s="171"/>
      <c r="AK63" s="171"/>
      <c r="AL63" s="135"/>
      <c r="AM63" s="171"/>
      <c r="AN63" s="171"/>
      <c r="AO63" s="171"/>
      <c r="AP63" s="171"/>
      <c r="AQ63" s="171"/>
      <c r="AR63" s="171"/>
      <c r="AS63" s="135"/>
      <c r="AT63" s="166"/>
      <c r="AU63" s="166"/>
      <c r="AV63" s="166"/>
      <c r="AW63" s="166"/>
      <c r="AX63" s="166"/>
      <c r="AY63" s="166"/>
      <c r="AZ63" s="9"/>
    </row>
    <row r="64" spans="1:52" ht="24" customHeight="1" thickBot="1">
      <c r="A64" s="167" t="s">
        <v>79</v>
      </c>
      <c r="B64" s="167"/>
      <c r="C64" s="137">
        <f>SUM(J64,Q64,X64,AE64,AL64,AS64)</f>
        <v>2</v>
      </c>
      <c r="D64" s="168"/>
      <c r="E64" s="168"/>
      <c r="F64" s="168"/>
      <c r="G64" s="168"/>
      <c r="H64" s="168"/>
      <c r="I64" s="168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>
        <v>2</v>
      </c>
      <c r="Y64" s="163"/>
      <c r="Z64" s="163"/>
      <c r="AA64" s="163"/>
      <c r="AB64" s="163"/>
      <c r="AC64" s="163"/>
      <c r="AD64" s="163"/>
      <c r="AE64" s="163" t="s">
        <v>33</v>
      </c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9"/>
      <c r="AT64" s="169"/>
      <c r="AU64" s="169"/>
      <c r="AV64" s="169"/>
      <c r="AW64" s="169"/>
      <c r="AX64" s="169"/>
      <c r="AY64" s="169"/>
    </row>
    <row r="65" spans="1:52" ht="15" customHeight="1" thickBot="1">
      <c r="A65" s="165" t="s">
        <v>81</v>
      </c>
      <c r="B65" s="165"/>
      <c r="C65" s="138">
        <f>SUM(C58,C60:C64)</f>
        <v>180</v>
      </c>
      <c r="D65" s="163"/>
      <c r="E65" s="163"/>
      <c r="F65" s="163"/>
      <c r="G65" s="163"/>
      <c r="H65" s="163"/>
      <c r="I65" s="163"/>
      <c r="J65" s="163">
        <v>30</v>
      </c>
      <c r="K65" s="163"/>
      <c r="L65" s="163"/>
      <c r="M65" s="163"/>
      <c r="N65" s="163"/>
      <c r="O65" s="163"/>
      <c r="P65" s="163"/>
      <c r="Q65" s="163">
        <v>30</v>
      </c>
      <c r="R65" s="163"/>
      <c r="S65" s="163"/>
      <c r="T65" s="163"/>
      <c r="U65" s="163"/>
      <c r="V65" s="163"/>
      <c r="W65" s="163"/>
      <c r="X65" s="163">
        <v>30</v>
      </c>
      <c r="Y65" s="163"/>
      <c r="Z65" s="163"/>
      <c r="AA65" s="163"/>
      <c r="AB65" s="163"/>
      <c r="AC65" s="163"/>
      <c r="AD65" s="163"/>
      <c r="AE65" s="163">
        <f>SUM(AK58,AE60:AE63,AE64)</f>
        <v>30</v>
      </c>
      <c r="AF65" s="163"/>
      <c r="AG65" s="163"/>
      <c r="AH65" s="163"/>
      <c r="AI65" s="163"/>
      <c r="AJ65" s="163"/>
      <c r="AK65" s="163"/>
      <c r="AL65" s="163">
        <f>SUM(AR58,AL60:AL63,AL64)</f>
        <v>30</v>
      </c>
      <c r="AM65" s="163"/>
      <c r="AN65" s="163"/>
      <c r="AO65" s="163"/>
      <c r="AP65" s="163"/>
      <c r="AQ65" s="163"/>
      <c r="AR65" s="163"/>
      <c r="AS65" s="163">
        <f>SUM(AY58,AS60:AS63,AS64)</f>
        <v>30</v>
      </c>
      <c r="AT65" s="163"/>
      <c r="AU65" s="163"/>
      <c r="AV65" s="163"/>
      <c r="AW65" s="163"/>
      <c r="AX65" s="163"/>
      <c r="AY65" s="163"/>
      <c r="AZ65" s="9"/>
    </row>
    <row r="66" spans="1:52" ht="23.25" customHeight="1" thickBot="1">
      <c r="A66" s="164" t="s">
        <v>82</v>
      </c>
      <c r="B66" s="164"/>
      <c r="C66" s="139">
        <f>SUM(C65)</f>
        <v>180</v>
      </c>
      <c r="D66" s="140">
        <f t="shared" ref="D66:N66" si="10">SUM(D58)</f>
        <v>1860</v>
      </c>
      <c r="E66" s="141">
        <f t="shared" si="10"/>
        <v>300</v>
      </c>
      <c r="F66" s="142">
        <f t="shared" si="10"/>
        <v>60</v>
      </c>
      <c r="G66" s="142">
        <f t="shared" si="10"/>
        <v>1380</v>
      </c>
      <c r="H66" s="142">
        <f t="shared" si="10"/>
        <v>120</v>
      </c>
      <c r="I66" s="142">
        <f>SUM(I58)</f>
        <v>0</v>
      </c>
      <c r="J66" s="143">
        <f t="shared" si="10"/>
        <v>90</v>
      </c>
      <c r="K66" s="140">
        <f t="shared" si="10"/>
        <v>30</v>
      </c>
      <c r="L66" s="142">
        <f t="shared" si="10"/>
        <v>240</v>
      </c>
      <c r="M66" s="142">
        <f t="shared" si="10"/>
        <v>30</v>
      </c>
      <c r="N66" s="140">
        <f t="shared" si="10"/>
        <v>0</v>
      </c>
      <c r="O66" s="140"/>
      <c r="P66" s="144">
        <f t="shared" ref="P66:U66" si="11">SUM(P58)</f>
        <v>28</v>
      </c>
      <c r="Q66" s="143">
        <f t="shared" si="11"/>
        <v>45</v>
      </c>
      <c r="R66" s="140">
        <f t="shared" si="11"/>
        <v>30</v>
      </c>
      <c r="S66" s="142">
        <f t="shared" si="11"/>
        <v>240</v>
      </c>
      <c r="T66" s="142">
        <f t="shared" si="11"/>
        <v>30</v>
      </c>
      <c r="U66" s="140">
        <f t="shared" si="11"/>
        <v>0</v>
      </c>
      <c r="V66" s="145"/>
      <c r="W66" s="146">
        <f t="shared" ref="W66:AB66" si="12">SUM(W58)</f>
        <v>28</v>
      </c>
      <c r="X66" s="145">
        <f t="shared" si="12"/>
        <v>60</v>
      </c>
      <c r="Y66" s="140">
        <f t="shared" si="12"/>
        <v>0</v>
      </c>
      <c r="Z66" s="142">
        <f t="shared" si="12"/>
        <v>210</v>
      </c>
      <c r="AA66" s="142">
        <f t="shared" si="12"/>
        <v>30</v>
      </c>
      <c r="AB66" s="140">
        <f t="shared" si="12"/>
        <v>0</v>
      </c>
      <c r="AC66" s="140"/>
      <c r="AD66" s="144">
        <f t="shared" ref="AD66:AI66" si="13">SUM(AD58)</f>
        <v>25</v>
      </c>
      <c r="AE66" s="143">
        <f t="shared" si="13"/>
        <v>75</v>
      </c>
      <c r="AF66" s="140">
        <f t="shared" si="13"/>
        <v>0</v>
      </c>
      <c r="AG66" s="142">
        <f t="shared" si="13"/>
        <v>240</v>
      </c>
      <c r="AH66" s="142">
        <f t="shared" si="13"/>
        <v>30</v>
      </c>
      <c r="AI66" s="140">
        <f t="shared" si="13"/>
        <v>0</v>
      </c>
      <c r="AJ66" s="145"/>
      <c r="AK66" s="146">
        <f t="shared" ref="AK66:AP66" si="14">SUM(AK58)</f>
        <v>27</v>
      </c>
      <c r="AL66" s="143">
        <f t="shared" si="14"/>
        <v>30</v>
      </c>
      <c r="AM66" s="140">
        <f t="shared" si="14"/>
        <v>0</v>
      </c>
      <c r="AN66" s="142">
        <f t="shared" si="14"/>
        <v>270</v>
      </c>
      <c r="AO66" s="142">
        <f t="shared" si="14"/>
        <v>0</v>
      </c>
      <c r="AP66" s="140">
        <f t="shared" si="14"/>
        <v>0</v>
      </c>
      <c r="AQ66" s="140"/>
      <c r="AR66" s="146">
        <f t="shared" ref="AR66:AW66" si="15">SUM(AR58)</f>
        <v>26</v>
      </c>
      <c r="AS66" s="145">
        <f t="shared" si="15"/>
        <v>0</v>
      </c>
      <c r="AT66" s="140">
        <f t="shared" si="15"/>
        <v>0</v>
      </c>
      <c r="AU66" s="142">
        <f t="shared" si="15"/>
        <v>180</v>
      </c>
      <c r="AV66" s="142">
        <f t="shared" si="15"/>
        <v>0</v>
      </c>
      <c r="AW66" s="142">
        <f t="shared" si="15"/>
        <v>0</v>
      </c>
      <c r="AX66" s="142"/>
      <c r="AY66" s="147">
        <f>SUM(AY58)</f>
        <v>20</v>
      </c>
    </row>
    <row r="67" spans="1:52" ht="15">
      <c r="A67" s="3"/>
      <c r="B67" s="148"/>
      <c r="C67" s="148"/>
      <c r="D67" s="148"/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</row>
    <row r="68" spans="1:52" ht="15">
      <c r="B68" s="149" t="s">
        <v>94</v>
      </c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2" ht="15">
      <c r="B69" s="149" t="s">
        <v>93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2" ht="15">
      <c r="B70" t="s">
        <v>92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2" ht="15.75">
      <c r="A71" t="s">
        <v>33</v>
      </c>
      <c r="B71" s="150" t="s">
        <v>83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2" ht="15">
      <c r="A72" s="3"/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2" ht="9" customHeight="1">
      <c r="A73" s="160"/>
      <c r="B73" s="160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51"/>
      <c r="P73" s="151"/>
      <c r="Q73" s="153"/>
      <c r="R73" s="153"/>
      <c r="S73" s="153"/>
      <c r="T73" s="153"/>
      <c r="U73" s="153"/>
      <c r="V73" s="153"/>
      <c r="W73" s="153"/>
      <c r="X73" s="162" t="s">
        <v>33</v>
      </c>
      <c r="Y73" s="162"/>
      <c r="Z73" s="162"/>
      <c r="AA73" s="162"/>
      <c r="AB73" s="162"/>
      <c r="AC73" s="162"/>
      <c r="AD73" s="162"/>
      <c r="AE73" s="162"/>
      <c r="AF73" s="162"/>
      <c r="AG73" s="162"/>
      <c r="AH73" s="162"/>
      <c r="AI73" s="162"/>
      <c r="AJ73" s="154"/>
      <c r="AK73" s="154"/>
      <c r="AL73" s="15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2" ht="27" customHeight="1">
      <c r="A74" s="160" t="s">
        <v>96</v>
      </c>
      <c r="B74" s="160"/>
      <c r="C74" s="160"/>
      <c r="D74" s="160"/>
      <c r="E74" s="160"/>
      <c r="F74" s="160"/>
      <c r="G74" s="160"/>
      <c r="H74" s="161"/>
      <c r="I74" s="161"/>
      <c r="J74" s="161"/>
      <c r="K74" s="161"/>
      <c r="L74" s="161"/>
      <c r="M74" s="161"/>
      <c r="N74" s="161"/>
      <c r="O74" s="152"/>
      <c r="P74" s="152"/>
      <c r="Q74" s="153"/>
      <c r="R74" s="153"/>
      <c r="S74" s="153"/>
      <c r="T74" s="153"/>
      <c r="U74" s="153"/>
      <c r="V74" s="153"/>
      <c r="W74" s="153"/>
      <c r="X74" s="162" t="s">
        <v>33</v>
      </c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51"/>
      <c r="AK74" s="151"/>
      <c r="AL74" s="15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2" ht="15">
      <c r="A75" s="3"/>
      <c r="B75" s="3"/>
      <c r="C75" s="3"/>
      <c r="D75" s="3"/>
      <c r="E75" s="3"/>
      <c r="F75" s="3"/>
      <c r="G75" s="3"/>
      <c r="H75" s="161"/>
      <c r="I75" s="161"/>
      <c r="J75" s="161"/>
      <c r="K75" s="161"/>
      <c r="L75" s="161"/>
      <c r="M75" s="161"/>
      <c r="N75" s="161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8" spans="1:52" ht="26.65" customHeight="1"/>
    <row r="79" spans="1:52" ht="21.75" customHeight="1"/>
    <row r="88" ht="13.5" customHeight="1"/>
  </sheetData>
  <mergeCells count="94">
    <mergeCell ref="C7:Q7"/>
    <mergeCell ref="AL3:AY3"/>
    <mergeCell ref="C4:AE4"/>
    <mergeCell ref="C5:AE5"/>
    <mergeCell ref="C6:Q6"/>
    <mergeCell ref="C8:X8"/>
    <mergeCell ref="AL8:AY8"/>
    <mergeCell ref="A10:A12"/>
    <mergeCell ref="B10:B12"/>
    <mergeCell ref="C10:C12"/>
    <mergeCell ref="D10:I10"/>
    <mergeCell ref="J10:W10"/>
    <mergeCell ref="X10:AK10"/>
    <mergeCell ref="AL10:AY10"/>
    <mergeCell ref="D11:D12"/>
    <mergeCell ref="E11:I11"/>
    <mergeCell ref="J11:P11"/>
    <mergeCell ref="Q11:W11"/>
    <mergeCell ref="X11:AB11"/>
    <mergeCell ref="AE11:AK11"/>
    <mergeCell ref="AL11:AR11"/>
    <mergeCell ref="AS11:AY11"/>
    <mergeCell ref="A13:AY13"/>
    <mergeCell ref="A14:AY14"/>
    <mergeCell ref="A20:AY20"/>
    <mergeCell ref="A28:AY28"/>
    <mergeCell ref="A41:AY41"/>
    <mergeCell ref="A33:AY33"/>
    <mergeCell ref="A37:AY37"/>
    <mergeCell ref="A40:B40"/>
    <mergeCell ref="A30:AY30"/>
    <mergeCell ref="A42:AY42"/>
    <mergeCell ref="A53:AY53"/>
    <mergeCell ref="A55:AY55"/>
    <mergeCell ref="A57:B57"/>
    <mergeCell ref="A48:AY48"/>
    <mergeCell ref="A58:B58"/>
    <mergeCell ref="A59:I59"/>
    <mergeCell ref="J59:P59"/>
    <mergeCell ref="Q59:W59"/>
    <mergeCell ref="X59:AD59"/>
    <mergeCell ref="AE59:AK59"/>
    <mergeCell ref="AL59:AR59"/>
    <mergeCell ref="AS59:AY59"/>
    <mergeCell ref="D60:I60"/>
    <mergeCell ref="K60:P60"/>
    <mergeCell ref="R60:W60"/>
    <mergeCell ref="Y60:AD60"/>
    <mergeCell ref="AF60:AK60"/>
    <mergeCell ref="AM60:AR60"/>
    <mergeCell ref="AT60:AY60"/>
    <mergeCell ref="AT61:AY61"/>
    <mergeCell ref="D62:I62"/>
    <mergeCell ref="K62:P62"/>
    <mergeCell ref="R62:W62"/>
    <mergeCell ref="Y62:AD62"/>
    <mergeCell ref="AF62:AK62"/>
    <mergeCell ref="AM62:AR62"/>
    <mergeCell ref="AT62:AY62"/>
    <mergeCell ref="D61:I61"/>
    <mergeCell ref="K61:P61"/>
    <mergeCell ref="R61:W61"/>
    <mergeCell ref="Y61:AD61"/>
    <mergeCell ref="AF61:AK61"/>
    <mergeCell ref="AM61:AR61"/>
    <mergeCell ref="AT63:AY63"/>
    <mergeCell ref="A64:B64"/>
    <mergeCell ref="D64:I64"/>
    <mergeCell ref="J64:P64"/>
    <mergeCell ref="Q64:W64"/>
    <mergeCell ref="X64:AD64"/>
    <mergeCell ref="AE64:AK64"/>
    <mergeCell ref="AL64:AR64"/>
    <mergeCell ref="AS64:AY64"/>
    <mergeCell ref="D63:I63"/>
    <mergeCell ref="K63:P63"/>
    <mergeCell ref="R63:W63"/>
    <mergeCell ref="Y63:AD63"/>
    <mergeCell ref="AF63:AK63"/>
    <mergeCell ref="AM63:AR63"/>
    <mergeCell ref="AS65:AY65"/>
    <mergeCell ref="A66:B66"/>
    <mergeCell ref="A73:N73"/>
    <mergeCell ref="X73:AI73"/>
    <mergeCell ref="A65:B65"/>
    <mergeCell ref="D65:I65"/>
    <mergeCell ref="J65:P65"/>
    <mergeCell ref="Q65:W65"/>
    <mergeCell ref="X65:AD65"/>
    <mergeCell ref="A74:G74"/>
    <mergeCell ref="H74:N75"/>
    <mergeCell ref="X74:AI74"/>
    <mergeCell ref="AE65:AK65"/>
    <mergeCell ref="AL65:AR65"/>
  </mergeCells>
  <hyperlinks>
    <hyperlink ref="O38" r:id="rId1" display="mailto:oleksandr.shtanhret@mail.umcs.pl" xr:uid="{C7A7C51B-0E5A-4FAC-9B29-5A59F05D7562}"/>
  </hyperlinks>
  <pageMargins left="0.7" right="0.7" top="0.75" bottom="0.75" header="0.3" footer="0.3"/>
  <pageSetup paperSize="9" scale="54" fitToHeight="0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Z89"/>
  <sheetViews>
    <sheetView workbookViewId="0"/>
  </sheetViews>
  <sheetFormatPr defaultRowHeight="14.25"/>
  <cols>
    <col min="1" max="1" width="3.25" customWidth="1"/>
    <col min="2" max="2" width="33.625" customWidth="1"/>
    <col min="3" max="3" width="3.75" customWidth="1"/>
    <col min="4" max="4" width="5.625" customWidth="1"/>
    <col min="5" max="5" width="3.5" customWidth="1"/>
    <col min="6" max="6" width="2.25" customWidth="1"/>
    <col min="7" max="7" width="4.75" customWidth="1"/>
    <col min="8" max="8" width="4.5" customWidth="1"/>
    <col min="9" max="9" width="4.125" customWidth="1"/>
    <col min="10" max="11" width="3.625" customWidth="1"/>
    <col min="12" max="12" width="3.25" customWidth="1"/>
    <col min="13" max="13" width="3.75" customWidth="1"/>
    <col min="14" max="51" width="3.625" customWidth="1"/>
    <col min="52" max="52" width="0.625" customWidth="1"/>
  </cols>
  <sheetData>
    <row r="1" spans="1:52" ht="10.9" customHeight="1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2"/>
      <c r="Z1" s="2"/>
      <c r="AA1" s="2"/>
      <c r="AB1" s="2"/>
      <c r="AC1" s="2"/>
      <c r="AD1" s="2"/>
      <c r="AE1" s="2"/>
    </row>
    <row r="2" spans="1:52" ht="12.75" customHeight="1">
      <c r="A2" s="3"/>
      <c r="B2" s="4"/>
      <c r="C2" s="4" t="s">
        <v>85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5"/>
      <c r="Y2" s="5"/>
      <c r="Z2" s="5"/>
      <c r="AA2" s="5"/>
      <c r="AB2" s="5"/>
      <c r="AC2" s="5"/>
      <c r="AD2" s="5"/>
      <c r="AE2" s="5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52" ht="12" customHeight="1">
      <c r="A3" s="3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5"/>
      <c r="Y3" s="5"/>
      <c r="Z3" s="5"/>
      <c r="AA3" s="5"/>
      <c r="AB3" s="5"/>
      <c r="AC3" s="5"/>
      <c r="AD3" s="5"/>
      <c r="AE3" s="5"/>
      <c r="AF3" s="3"/>
      <c r="AG3" s="3"/>
      <c r="AH3" s="3"/>
      <c r="AI3" s="3"/>
      <c r="AJ3" s="3"/>
      <c r="AK3" s="3"/>
      <c r="AL3" s="197" t="s">
        <v>0</v>
      </c>
      <c r="AM3" s="197"/>
      <c r="AN3" s="197"/>
      <c r="AO3" s="197"/>
      <c r="AP3" s="197"/>
      <c r="AQ3" s="197"/>
      <c r="AR3" s="197"/>
      <c r="AS3" s="197"/>
      <c r="AT3" s="197"/>
      <c r="AU3" s="197"/>
      <c r="AV3" s="197"/>
      <c r="AW3" s="197"/>
      <c r="AX3" s="197"/>
      <c r="AY3" s="197"/>
    </row>
    <row r="4" spans="1:52" ht="12" customHeight="1">
      <c r="A4" s="7"/>
      <c r="B4" s="5" t="s">
        <v>1</v>
      </c>
      <c r="C4" s="198" t="s">
        <v>2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9"/>
    </row>
    <row r="5" spans="1:52" ht="15" customHeight="1">
      <c r="A5" s="10"/>
      <c r="B5" s="5" t="s">
        <v>3</v>
      </c>
      <c r="C5" s="187" t="s">
        <v>95</v>
      </c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7"/>
      <c r="AD5" s="187"/>
      <c r="AE5" s="187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1"/>
    </row>
    <row r="6" spans="1:52" ht="12" customHeight="1">
      <c r="A6" s="10"/>
      <c r="B6" s="5" t="s">
        <v>5</v>
      </c>
      <c r="C6" s="187" t="s">
        <v>6</v>
      </c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1"/>
    </row>
    <row r="7" spans="1:52" ht="12" customHeight="1">
      <c r="A7" s="7"/>
      <c r="B7" s="5" t="s">
        <v>7</v>
      </c>
      <c r="C7" s="187" t="s">
        <v>8</v>
      </c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9"/>
    </row>
    <row r="8" spans="1:52" ht="12" customHeight="1">
      <c r="A8" s="7"/>
      <c r="B8" s="5" t="s">
        <v>9</v>
      </c>
      <c r="C8" s="187" t="s">
        <v>10</v>
      </c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2"/>
      <c r="Z8" s="12"/>
      <c r="AA8" s="12"/>
      <c r="AB8" s="12"/>
      <c r="AC8" s="12"/>
      <c r="AD8" s="12"/>
      <c r="AE8" s="12"/>
      <c r="AF8" s="13"/>
      <c r="AG8" s="13"/>
      <c r="AH8" s="13"/>
      <c r="AI8" s="13"/>
      <c r="AJ8" s="13"/>
      <c r="AK8" s="13"/>
      <c r="AL8" s="188" t="s">
        <v>11</v>
      </c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4"/>
    </row>
    <row r="9" spans="1:52" ht="12" customHeight="1" thickBot="1">
      <c r="A9" s="7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4"/>
    </row>
    <row r="10" spans="1:52" ht="12" customHeight="1" thickBot="1">
      <c r="A10" s="189" t="s">
        <v>12</v>
      </c>
      <c r="B10" s="190" t="s">
        <v>13</v>
      </c>
      <c r="C10" s="191" t="s">
        <v>14</v>
      </c>
      <c r="D10" s="192" t="s">
        <v>15</v>
      </c>
      <c r="E10" s="192"/>
      <c r="F10" s="192"/>
      <c r="G10" s="192"/>
      <c r="H10" s="192"/>
      <c r="I10" s="192"/>
      <c r="J10" s="184" t="s">
        <v>16</v>
      </c>
      <c r="K10" s="184"/>
      <c r="L10" s="184"/>
      <c r="M10" s="184"/>
      <c r="N10" s="184"/>
      <c r="O10" s="184"/>
      <c r="P10" s="184"/>
      <c r="Q10" s="184"/>
      <c r="R10" s="184"/>
      <c r="S10" s="184"/>
      <c r="T10" s="184"/>
      <c r="U10" s="184"/>
      <c r="V10" s="184"/>
      <c r="W10" s="184"/>
      <c r="X10" s="184" t="s">
        <v>17</v>
      </c>
      <c r="Y10" s="184"/>
      <c r="Z10" s="184"/>
      <c r="AA10" s="184"/>
      <c r="AB10" s="184"/>
      <c r="AC10" s="184"/>
      <c r="AD10" s="184"/>
      <c r="AE10" s="184"/>
      <c r="AF10" s="184"/>
      <c r="AG10" s="184"/>
      <c r="AH10" s="184"/>
      <c r="AI10" s="184"/>
      <c r="AJ10" s="184"/>
      <c r="AK10" s="184"/>
      <c r="AL10" s="184" t="s">
        <v>18</v>
      </c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4"/>
    </row>
    <row r="11" spans="1:52" ht="12" customHeight="1" thickBot="1">
      <c r="A11" s="189"/>
      <c r="B11" s="190"/>
      <c r="C11" s="191"/>
      <c r="D11" s="193" t="s">
        <v>19</v>
      </c>
      <c r="E11" s="194" t="s">
        <v>20</v>
      </c>
      <c r="F11" s="194"/>
      <c r="G11" s="194"/>
      <c r="H11" s="194"/>
      <c r="I11" s="194"/>
      <c r="J11" s="195">
        <v>1</v>
      </c>
      <c r="K11" s="195"/>
      <c r="L11" s="195"/>
      <c r="M11" s="195"/>
      <c r="N11" s="195"/>
      <c r="O11" s="195"/>
      <c r="P11" s="195"/>
      <c r="Q11" s="195">
        <v>2</v>
      </c>
      <c r="R11" s="195"/>
      <c r="S11" s="195"/>
      <c r="T11" s="195"/>
      <c r="U11" s="195"/>
      <c r="V11" s="195"/>
      <c r="W11" s="195"/>
      <c r="X11" s="196">
        <v>3</v>
      </c>
      <c r="Y11" s="196"/>
      <c r="Z11" s="196"/>
      <c r="AA11" s="196"/>
      <c r="AB11" s="196"/>
      <c r="AC11" s="158"/>
      <c r="AD11" s="158"/>
      <c r="AE11" s="184">
        <v>4</v>
      </c>
      <c r="AF11" s="184"/>
      <c r="AG11" s="184"/>
      <c r="AH11" s="184"/>
      <c r="AI11" s="184"/>
      <c r="AJ11" s="184"/>
      <c r="AK11" s="184"/>
      <c r="AL11" s="184">
        <v>5</v>
      </c>
      <c r="AM11" s="184"/>
      <c r="AN11" s="184"/>
      <c r="AO11" s="184"/>
      <c r="AP11" s="184"/>
      <c r="AQ11" s="184"/>
      <c r="AR11" s="184"/>
      <c r="AS11" s="184">
        <v>6</v>
      </c>
      <c r="AT11" s="184"/>
      <c r="AU11" s="184"/>
      <c r="AV11" s="184"/>
      <c r="AW11" s="184"/>
      <c r="AX11" s="184"/>
      <c r="AY11" s="184"/>
      <c r="AZ11" s="14"/>
    </row>
    <row r="12" spans="1:52" ht="64.5" customHeight="1" thickBot="1">
      <c r="A12" s="189"/>
      <c r="B12" s="190"/>
      <c r="C12" s="191"/>
      <c r="D12" s="193"/>
      <c r="E12" s="15" t="s">
        <v>21</v>
      </c>
      <c r="F12" s="16" t="s">
        <v>22</v>
      </c>
      <c r="G12" s="16" t="s">
        <v>23</v>
      </c>
      <c r="H12" s="16" t="s">
        <v>24</v>
      </c>
      <c r="I12" s="17" t="s">
        <v>25</v>
      </c>
      <c r="J12" s="18" t="s">
        <v>21</v>
      </c>
      <c r="K12" s="19" t="s">
        <v>22</v>
      </c>
      <c r="L12" s="20" t="s">
        <v>23</v>
      </c>
      <c r="M12" s="20" t="s">
        <v>24</v>
      </c>
      <c r="N12" s="157" t="s">
        <v>25</v>
      </c>
      <c r="O12" s="21" t="s">
        <v>26</v>
      </c>
      <c r="P12" s="22" t="s">
        <v>14</v>
      </c>
      <c r="Q12" s="18" t="s">
        <v>21</v>
      </c>
      <c r="R12" s="19" t="s">
        <v>22</v>
      </c>
      <c r="S12" s="20" t="s">
        <v>23</v>
      </c>
      <c r="T12" s="20" t="s">
        <v>24</v>
      </c>
      <c r="U12" s="157" t="s">
        <v>25</v>
      </c>
      <c r="V12" s="21" t="s">
        <v>26</v>
      </c>
      <c r="W12" s="23" t="s">
        <v>14</v>
      </c>
      <c r="X12" s="18" t="s">
        <v>21</v>
      </c>
      <c r="Y12" s="19" t="s">
        <v>22</v>
      </c>
      <c r="Z12" s="20" t="s">
        <v>23</v>
      </c>
      <c r="AA12" s="20" t="s">
        <v>24</v>
      </c>
      <c r="AB12" s="157" t="s">
        <v>25</v>
      </c>
      <c r="AC12" s="21" t="s">
        <v>26</v>
      </c>
      <c r="AD12" s="23" t="s">
        <v>14</v>
      </c>
      <c r="AE12" s="18" t="s">
        <v>21</v>
      </c>
      <c r="AF12" s="20" t="s">
        <v>22</v>
      </c>
      <c r="AG12" s="20" t="s">
        <v>23</v>
      </c>
      <c r="AH12" s="20" t="s">
        <v>24</v>
      </c>
      <c r="AI12" s="24" t="s">
        <v>25</v>
      </c>
      <c r="AJ12" s="21" t="s">
        <v>26</v>
      </c>
      <c r="AK12" s="23" t="s">
        <v>14</v>
      </c>
      <c r="AL12" s="18" t="s">
        <v>21</v>
      </c>
      <c r="AM12" s="20" t="s">
        <v>22</v>
      </c>
      <c r="AN12" s="20" t="s">
        <v>23</v>
      </c>
      <c r="AO12" s="20" t="s">
        <v>24</v>
      </c>
      <c r="AP12" s="24" t="s">
        <v>25</v>
      </c>
      <c r="AQ12" s="21" t="s">
        <v>26</v>
      </c>
      <c r="AR12" s="25" t="s">
        <v>14</v>
      </c>
      <c r="AS12" s="18" t="s">
        <v>21</v>
      </c>
      <c r="AT12" s="20" t="s">
        <v>22</v>
      </c>
      <c r="AU12" s="20" t="s">
        <v>23</v>
      </c>
      <c r="AV12" s="20" t="s">
        <v>24</v>
      </c>
      <c r="AW12" s="24" t="s">
        <v>25</v>
      </c>
      <c r="AX12" s="21" t="s">
        <v>26</v>
      </c>
      <c r="AY12" s="23" t="s">
        <v>14</v>
      </c>
      <c r="AZ12" s="9"/>
    </row>
    <row r="13" spans="1:52" ht="14.1" customHeight="1" thickBot="1">
      <c r="A13" s="185" t="s">
        <v>27</v>
      </c>
      <c r="B13" s="185"/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9"/>
    </row>
    <row r="14" spans="1:52" ht="14.1" customHeight="1" thickBot="1">
      <c r="A14" s="186" t="s">
        <v>28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  <c r="AO14" s="186"/>
      <c r="AP14" s="186"/>
      <c r="AQ14" s="186"/>
      <c r="AR14" s="186"/>
      <c r="AS14" s="186"/>
      <c r="AT14" s="186"/>
      <c r="AU14" s="186"/>
      <c r="AV14" s="186"/>
      <c r="AW14" s="186"/>
      <c r="AX14" s="186"/>
      <c r="AY14" s="186"/>
      <c r="AZ14" s="9"/>
    </row>
    <row r="15" spans="1:52" ht="25.15" customHeight="1">
      <c r="A15" s="26">
        <v>1</v>
      </c>
      <c r="B15" s="27" t="s">
        <v>29</v>
      </c>
      <c r="C15" s="28">
        <f>SUM(P15,W15,AD15,AK15,AR15,AY15)</f>
        <v>12</v>
      </c>
      <c r="D15" s="29">
        <v>120</v>
      </c>
      <c r="E15" s="30">
        <v>60</v>
      </c>
      <c r="F15" s="31"/>
      <c r="G15" s="31"/>
      <c r="H15" s="31">
        <v>60</v>
      </c>
      <c r="I15" s="31"/>
      <c r="J15" s="32">
        <v>30</v>
      </c>
      <c r="K15" s="30"/>
      <c r="L15" s="31"/>
      <c r="M15" s="31"/>
      <c r="N15" s="31"/>
      <c r="O15" s="33" t="s">
        <v>30</v>
      </c>
      <c r="P15" s="34">
        <v>3</v>
      </c>
      <c r="Q15" s="32">
        <v>30</v>
      </c>
      <c r="R15" s="30"/>
      <c r="S15" s="31"/>
      <c r="T15" s="31"/>
      <c r="U15" s="30"/>
      <c r="V15" s="35" t="s">
        <v>30</v>
      </c>
      <c r="W15" s="36">
        <v>3</v>
      </c>
      <c r="X15" s="37"/>
      <c r="Y15" s="30"/>
      <c r="Z15" s="31"/>
      <c r="AA15" s="31">
        <v>30</v>
      </c>
      <c r="AB15" s="30"/>
      <c r="AC15" s="33" t="s">
        <v>30</v>
      </c>
      <c r="AD15" s="34">
        <v>3</v>
      </c>
      <c r="AE15" s="32"/>
      <c r="AF15" s="30"/>
      <c r="AG15" s="31"/>
      <c r="AH15" s="31">
        <v>30</v>
      </c>
      <c r="AI15" s="38"/>
      <c r="AJ15" s="39" t="s">
        <v>31</v>
      </c>
      <c r="AK15" s="40">
        <v>3</v>
      </c>
      <c r="AL15" s="41"/>
      <c r="AM15" s="42"/>
      <c r="AN15" s="42"/>
      <c r="AO15" s="42"/>
      <c r="AP15" s="38"/>
      <c r="AQ15" s="43"/>
      <c r="AR15" s="44"/>
      <c r="AS15" s="45"/>
      <c r="AT15" s="42"/>
      <c r="AU15" s="42"/>
      <c r="AV15" s="42"/>
      <c r="AW15" s="42"/>
      <c r="AX15" s="46"/>
      <c r="AY15" s="47"/>
      <c r="AZ15" s="9"/>
    </row>
    <row r="16" spans="1:52" ht="25.15" customHeight="1">
      <c r="A16" s="48">
        <v>2</v>
      </c>
      <c r="B16" s="27" t="s">
        <v>32</v>
      </c>
      <c r="C16" s="49">
        <f>SUM(P16,W16,AD16,AK16,AR16,AY16)</f>
        <v>15</v>
      </c>
      <c r="D16" s="50">
        <v>150</v>
      </c>
      <c r="E16" s="51"/>
      <c r="F16" s="51"/>
      <c r="G16" s="51">
        <v>150</v>
      </c>
      <c r="H16" s="51"/>
      <c r="I16" s="51"/>
      <c r="J16" s="52"/>
      <c r="K16" s="51"/>
      <c r="L16" s="51">
        <v>30</v>
      </c>
      <c r="M16" s="51" t="s">
        <v>33</v>
      </c>
      <c r="N16" s="51"/>
      <c r="O16" s="53" t="s">
        <v>30</v>
      </c>
      <c r="P16" s="54">
        <v>3</v>
      </c>
      <c r="Q16" s="52"/>
      <c r="R16" s="30"/>
      <c r="S16" s="31">
        <v>30</v>
      </c>
      <c r="T16" s="31" t="s">
        <v>33</v>
      </c>
      <c r="U16" s="30"/>
      <c r="V16" s="35" t="s">
        <v>31</v>
      </c>
      <c r="W16" s="55">
        <v>4</v>
      </c>
      <c r="X16" s="56"/>
      <c r="Y16" s="51"/>
      <c r="Z16" s="51">
        <v>30</v>
      </c>
      <c r="AA16" s="51" t="s">
        <v>33</v>
      </c>
      <c r="AB16" s="57"/>
      <c r="AC16" s="53" t="s">
        <v>30</v>
      </c>
      <c r="AD16" s="54">
        <v>2</v>
      </c>
      <c r="AE16" s="52"/>
      <c r="AF16" s="51"/>
      <c r="AG16" s="51">
        <v>30</v>
      </c>
      <c r="AH16" s="51" t="s">
        <v>33</v>
      </c>
      <c r="AI16" s="58"/>
      <c r="AJ16" s="59" t="s">
        <v>30</v>
      </c>
      <c r="AK16" s="60">
        <v>2</v>
      </c>
      <c r="AL16" s="41"/>
      <c r="AM16" s="42"/>
      <c r="AN16" s="42">
        <v>30</v>
      </c>
      <c r="AO16" s="42" t="s">
        <v>33</v>
      </c>
      <c r="AP16" s="58"/>
      <c r="AQ16" s="61" t="s">
        <v>31</v>
      </c>
      <c r="AR16" s="44">
        <v>4</v>
      </c>
      <c r="AS16" s="45"/>
      <c r="AT16" s="42"/>
      <c r="AU16" s="42" t="s">
        <v>33</v>
      </c>
      <c r="AV16" s="42" t="s">
        <v>33</v>
      </c>
      <c r="AW16" s="42"/>
      <c r="AX16" s="46" t="s">
        <v>33</v>
      </c>
      <c r="AY16" s="47" t="s">
        <v>33</v>
      </c>
      <c r="AZ16" s="9"/>
    </row>
    <row r="17" spans="1:52" ht="25.15" customHeight="1">
      <c r="A17" s="62">
        <v>3</v>
      </c>
      <c r="B17" s="27" t="s">
        <v>34</v>
      </c>
      <c r="C17" s="49">
        <f>SUM(P17,W17)</f>
        <v>4</v>
      </c>
      <c r="D17" s="50">
        <v>60</v>
      </c>
      <c r="E17" s="51"/>
      <c r="F17" s="51"/>
      <c r="G17" s="51">
        <v>60</v>
      </c>
      <c r="H17" s="51"/>
      <c r="I17" s="51"/>
      <c r="J17" s="52"/>
      <c r="K17" s="51"/>
      <c r="L17" s="51">
        <v>30</v>
      </c>
      <c r="M17" s="51"/>
      <c r="N17" s="51"/>
      <c r="O17" s="53" t="s">
        <v>30</v>
      </c>
      <c r="P17" s="54">
        <v>2</v>
      </c>
      <c r="Q17" s="52"/>
      <c r="R17" s="30"/>
      <c r="S17" s="31">
        <v>30</v>
      </c>
      <c r="T17" s="31"/>
      <c r="U17" s="30"/>
      <c r="V17" s="35" t="s">
        <v>30</v>
      </c>
      <c r="W17" s="55">
        <v>2</v>
      </c>
      <c r="X17" s="56"/>
      <c r="Y17" s="51"/>
      <c r="Z17" s="51"/>
      <c r="AA17" s="51"/>
      <c r="AB17" s="57"/>
      <c r="AC17" s="53"/>
      <c r="AD17" s="54"/>
      <c r="AE17" s="52"/>
      <c r="AF17" s="51"/>
      <c r="AG17" s="51"/>
      <c r="AH17" s="51"/>
      <c r="AI17" s="58"/>
      <c r="AJ17" s="59"/>
      <c r="AK17" s="60"/>
      <c r="AL17" s="41"/>
      <c r="AM17" s="42"/>
      <c r="AN17" s="42"/>
      <c r="AO17" s="42"/>
      <c r="AP17" s="58"/>
      <c r="AQ17" s="61"/>
      <c r="AR17" s="44"/>
      <c r="AS17" s="45"/>
      <c r="AT17" s="42"/>
      <c r="AU17" s="42"/>
      <c r="AV17" s="42"/>
      <c r="AW17" s="42"/>
      <c r="AX17" s="46"/>
      <c r="AY17" s="47"/>
      <c r="AZ17" s="9"/>
    </row>
    <row r="18" spans="1:52" ht="25.15" customHeight="1">
      <c r="A18" s="62">
        <v>4</v>
      </c>
      <c r="B18" s="27" t="s">
        <v>35</v>
      </c>
      <c r="C18" s="49">
        <f>SUM(P18,W18,AD18,AK18,AR18,AY18)</f>
        <v>4</v>
      </c>
      <c r="D18" s="50">
        <v>60</v>
      </c>
      <c r="E18" s="51"/>
      <c r="F18" s="51"/>
      <c r="G18" s="51">
        <v>60</v>
      </c>
      <c r="H18" s="51"/>
      <c r="I18" s="51"/>
      <c r="J18" s="52"/>
      <c r="K18" s="51"/>
      <c r="L18" s="51"/>
      <c r="M18" s="51"/>
      <c r="N18" s="51"/>
      <c r="O18" s="53"/>
      <c r="P18" s="54"/>
      <c r="Q18" s="52"/>
      <c r="R18" s="30"/>
      <c r="S18" s="31"/>
      <c r="T18" s="31" t="s">
        <v>33</v>
      </c>
      <c r="U18" s="30"/>
      <c r="V18" s="35"/>
      <c r="W18" s="55"/>
      <c r="X18" s="56"/>
      <c r="Y18" s="51"/>
      <c r="Z18" s="51">
        <v>30</v>
      </c>
      <c r="AA18" s="51"/>
      <c r="AB18" s="57"/>
      <c r="AC18" s="53" t="s">
        <v>30</v>
      </c>
      <c r="AD18" s="54">
        <v>2</v>
      </c>
      <c r="AE18" s="52"/>
      <c r="AF18" s="51"/>
      <c r="AG18" s="51">
        <v>30</v>
      </c>
      <c r="AH18" s="51"/>
      <c r="AI18" s="58"/>
      <c r="AJ18" s="59" t="s">
        <v>30</v>
      </c>
      <c r="AK18" s="60">
        <v>2</v>
      </c>
      <c r="AL18" s="41"/>
      <c r="AM18" s="42"/>
      <c r="AN18" s="42"/>
      <c r="AO18" s="42"/>
      <c r="AP18" s="58"/>
      <c r="AQ18" s="61"/>
      <c r="AR18" s="44"/>
      <c r="AS18" s="45"/>
      <c r="AT18" s="42"/>
      <c r="AU18" s="42"/>
      <c r="AV18" s="42"/>
      <c r="AW18" s="42"/>
      <c r="AX18" s="46"/>
      <c r="AY18" s="47"/>
      <c r="AZ18" s="9"/>
    </row>
    <row r="19" spans="1:52" ht="25.15" customHeight="1" thickBot="1">
      <c r="A19" s="63">
        <v>5</v>
      </c>
      <c r="B19" s="27" t="s">
        <v>36</v>
      </c>
      <c r="C19" s="49">
        <f>SUM(P19,W19,AD19,AR19,AY19)</f>
        <v>6</v>
      </c>
      <c r="D19" s="50">
        <v>60</v>
      </c>
      <c r="E19" s="51"/>
      <c r="F19" s="51"/>
      <c r="G19" s="51">
        <v>60</v>
      </c>
      <c r="H19" s="51"/>
      <c r="I19" s="51"/>
      <c r="J19" s="52"/>
      <c r="K19" s="51"/>
      <c r="L19" s="51">
        <v>30</v>
      </c>
      <c r="M19" s="51" t="s">
        <v>33</v>
      </c>
      <c r="N19" s="51"/>
      <c r="O19" s="53" t="s">
        <v>30</v>
      </c>
      <c r="P19" s="54">
        <v>3</v>
      </c>
      <c r="Q19" s="52"/>
      <c r="R19" s="30"/>
      <c r="S19" s="31">
        <v>30</v>
      </c>
      <c r="T19" s="31"/>
      <c r="U19" s="30"/>
      <c r="V19" s="35" t="s">
        <v>31</v>
      </c>
      <c r="W19" s="55">
        <v>3</v>
      </c>
      <c r="X19" s="56"/>
      <c r="Y19" s="51"/>
      <c r="Z19" s="51"/>
      <c r="AA19" s="51"/>
      <c r="AB19" s="57"/>
      <c r="AC19" s="53"/>
      <c r="AD19" s="54"/>
      <c r="AE19" s="52"/>
      <c r="AF19" s="51"/>
      <c r="AG19" s="51"/>
      <c r="AH19" s="51"/>
      <c r="AI19" s="58"/>
      <c r="AJ19" s="59"/>
      <c r="AK19" s="60"/>
      <c r="AL19" s="41"/>
      <c r="AM19" s="42"/>
      <c r="AN19" s="42"/>
      <c r="AO19" s="42"/>
      <c r="AP19" s="58"/>
      <c r="AQ19" s="61"/>
      <c r="AR19" s="44"/>
      <c r="AS19" s="45"/>
      <c r="AT19" s="42"/>
      <c r="AU19" s="42"/>
      <c r="AV19" s="42"/>
      <c r="AW19" s="42"/>
      <c r="AX19" s="46"/>
      <c r="AY19" s="47"/>
      <c r="AZ19" s="9"/>
    </row>
    <row r="20" spans="1:52" ht="15" customHeight="1" thickBot="1">
      <c r="A20" s="183" t="s">
        <v>37</v>
      </c>
      <c r="B20" s="183"/>
      <c r="C20" s="183"/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  <c r="P20" s="183"/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3"/>
      <c r="AE20" s="183"/>
      <c r="AF20" s="183"/>
      <c r="AG20" s="183"/>
      <c r="AH20" s="183"/>
      <c r="AI20" s="183"/>
      <c r="AJ20" s="183"/>
      <c r="AK20" s="183"/>
      <c r="AL20" s="183"/>
      <c r="AM20" s="183"/>
      <c r="AN20" s="183"/>
      <c r="AO20" s="183"/>
      <c r="AP20" s="183"/>
      <c r="AQ20" s="183"/>
      <c r="AR20" s="183"/>
      <c r="AS20" s="183"/>
      <c r="AT20" s="183"/>
      <c r="AU20" s="183"/>
      <c r="AV20" s="183"/>
      <c r="AW20" s="183"/>
      <c r="AX20" s="183"/>
      <c r="AY20" s="183"/>
      <c r="AZ20" s="9"/>
    </row>
    <row r="21" spans="1:52" ht="14.1" customHeight="1">
      <c r="A21" s="26">
        <v>6</v>
      </c>
      <c r="B21" s="27" t="s">
        <v>38</v>
      </c>
      <c r="C21" s="64">
        <f>SUM(AD21)</f>
        <v>3</v>
      </c>
      <c r="D21" s="65">
        <v>30</v>
      </c>
      <c r="E21" s="42">
        <v>30</v>
      </c>
      <c r="F21" s="42"/>
      <c r="G21" s="42"/>
      <c r="H21" s="42" t="s">
        <v>33</v>
      </c>
      <c r="I21" s="42"/>
      <c r="J21" s="45"/>
      <c r="K21" s="42"/>
      <c r="L21" s="42"/>
      <c r="M21" s="42"/>
      <c r="N21" s="42"/>
      <c r="O21" s="61"/>
      <c r="P21" s="44"/>
      <c r="Q21" s="45" t="s">
        <v>33</v>
      </c>
      <c r="R21" s="38"/>
      <c r="S21" s="38"/>
      <c r="T21" s="38"/>
      <c r="U21" s="38"/>
      <c r="V21" s="39" t="s">
        <v>33</v>
      </c>
      <c r="W21" s="66" t="s">
        <v>33</v>
      </c>
      <c r="X21" s="67">
        <v>30</v>
      </c>
      <c r="Y21" s="68"/>
      <c r="Z21" s="68"/>
      <c r="AA21" s="68"/>
      <c r="AB21" s="38"/>
      <c r="AC21" s="43" t="s">
        <v>30</v>
      </c>
      <c r="AD21" s="69">
        <v>3</v>
      </c>
      <c r="AE21" s="67"/>
      <c r="AF21" s="68"/>
      <c r="AG21" s="68"/>
      <c r="AH21" s="68"/>
      <c r="AI21" s="38"/>
      <c r="AJ21" s="39"/>
      <c r="AK21" s="40"/>
      <c r="AL21" s="41"/>
      <c r="AM21" s="42"/>
      <c r="AN21" s="42"/>
      <c r="AO21" s="42"/>
      <c r="AP21" s="58"/>
      <c r="AQ21" s="61"/>
      <c r="AR21" s="44"/>
      <c r="AS21" s="45"/>
      <c r="AT21" s="42"/>
      <c r="AU21" s="42"/>
      <c r="AV21" s="42"/>
      <c r="AW21" s="42"/>
      <c r="AX21" s="46"/>
      <c r="AY21" s="47"/>
      <c r="AZ21" s="9"/>
    </row>
    <row r="22" spans="1:52" ht="25.15" customHeight="1">
      <c r="A22" s="48">
        <v>7</v>
      </c>
      <c r="B22" s="27" t="s">
        <v>39</v>
      </c>
      <c r="C22" s="64">
        <f>SUM(AK22,AR22)</f>
        <v>5</v>
      </c>
      <c r="D22" s="65">
        <v>60</v>
      </c>
      <c r="E22" s="42"/>
      <c r="F22" s="42"/>
      <c r="G22" s="42">
        <v>60</v>
      </c>
      <c r="H22" s="42" t="s">
        <v>33</v>
      </c>
      <c r="I22" s="42"/>
      <c r="J22" s="45"/>
      <c r="K22" s="42"/>
      <c r="L22" s="42"/>
      <c r="M22" s="42"/>
      <c r="N22" s="42"/>
      <c r="O22" s="61"/>
      <c r="P22" s="44"/>
      <c r="Q22" s="45"/>
      <c r="R22" s="38"/>
      <c r="S22" s="38"/>
      <c r="T22" s="38"/>
      <c r="U22" s="38"/>
      <c r="V22" s="39" t="s">
        <v>33</v>
      </c>
      <c r="W22" s="66"/>
      <c r="X22" s="70"/>
      <c r="Y22" s="38"/>
      <c r="Z22" s="71"/>
      <c r="AA22" s="71"/>
      <c r="AB22" s="71"/>
      <c r="AC22" s="72"/>
      <c r="AD22" s="73"/>
      <c r="AE22" s="74"/>
      <c r="AF22" s="71"/>
      <c r="AG22" s="38">
        <v>30</v>
      </c>
      <c r="AH22" s="38" t="s">
        <v>33</v>
      </c>
      <c r="AI22" s="38"/>
      <c r="AJ22" s="43" t="s">
        <v>30</v>
      </c>
      <c r="AK22" s="40">
        <v>2</v>
      </c>
      <c r="AL22" s="41"/>
      <c r="AM22" s="42"/>
      <c r="AN22" s="42">
        <v>30</v>
      </c>
      <c r="AO22" s="42" t="s">
        <v>33</v>
      </c>
      <c r="AP22" s="58"/>
      <c r="AQ22" s="61" t="s">
        <v>31</v>
      </c>
      <c r="AR22" s="44">
        <v>3</v>
      </c>
      <c r="AS22" s="45"/>
      <c r="AT22" s="42"/>
      <c r="AU22" s="42"/>
      <c r="AV22" s="42"/>
      <c r="AW22" s="42"/>
      <c r="AX22" s="46"/>
      <c r="AY22" s="47"/>
      <c r="AZ22" s="9"/>
    </row>
    <row r="23" spans="1:52" ht="14.1" customHeight="1">
      <c r="A23" s="48">
        <v>8</v>
      </c>
      <c r="B23" s="27" t="s">
        <v>40</v>
      </c>
      <c r="C23" s="64">
        <f>SUM(P23,W23)</f>
        <v>5</v>
      </c>
      <c r="D23" s="65">
        <v>60</v>
      </c>
      <c r="E23" s="42"/>
      <c r="F23" s="42"/>
      <c r="G23" s="42">
        <v>60</v>
      </c>
      <c r="H23" s="42"/>
      <c r="I23" s="42"/>
      <c r="J23" s="45"/>
      <c r="K23" s="42"/>
      <c r="L23" s="42">
        <v>30</v>
      </c>
      <c r="M23" s="38"/>
      <c r="N23" s="38"/>
      <c r="O23" s="39" t="s">
        <v>30</v>
      </c>
      <c r="P23" s="66">
        <v>2</v>
      </c>
      <c r="Q23" s="45"/>
      <c r="R23" s="38"/>
      <c r="S23" s="38">
        <v>30</v>
      </c>
      <c r="T23" s="38" t="s">
        <v>33</v>
      </c>
      <c r="U23" s="38"/>
      <c r="V23" s="39" t="s">
        <v>30</v>
      </c>
      <c r="W23" s="66">
        <v>3</v>
      </c>
      <c r="X23" s="67"/>
      <c r="Y23" s="68"/>
      <c r="Z23" s="68"/>
      <c r="AA23" s="68"/>
      <c r="AB23" s="38"/>
      <c r="AC23" s="43"/>
      <c r="AD23" s="69"/>
      <c r="AE23" s="67"/>
      <c r="AF23" s="68"/>
      <c r="AG23" s="68"/>
      <c r="AH23" s="68"/>
      <c r="AI23" s="38"/>
      <c r="AJ23" s="39"/>
      <c r="AK23" s="40"/>
      <c r="AL23" s="41"/>
      <c r="AM23" s="42"/>
      <c r="AN23" s="42"/>
      <c r="AO23" s="42"/>
      <c r="AP23" s="58"/>
      <c r="AQ23" s="61"/>
      <c r="AR23" s="44"/>
      <c r="AS23" s="45"/>
      <c r="AT23" s="42"/>
      <c r="AU23" s="42"/>
      <c r="AV23" s="42"/>
      <c r="AW23" s="42"/>
      <c r="AX23" s="46"/>
      <c r="AY23" s="47"/>
      <c r="AZ23" s="9"/>
    </row>
    <row r="24" spans="1:52" ht="14.1" customHeight="1">
      <c r="A24" s="48">
        <v>9</v>
      </c>
      <c r="B24" s="27" t="s">
        <v>41</v>
      </c>
      <c r="C24" s="64">
        <f>SUM(AD24,AK24)</f>
        <v>4</v>
      </c>
      <c r="D24" s="65">
        <v>60</v>
      </c>
      <c r="E24" s="42"/>
      <c r="F24" s="42"/>
      <c r="G24" s="42">
        <v>60</v>
      </c>
      <c r="H24" s="42"/>
      <c r="I24" s="42"/>
      <c r="J24" s="45"/>
      <c r="K24" s="42"/>
      <c r="L24" s="42"/>
      <c r="M24" s="42"/>
      <c r="N24" s="42"/>
      <c r="O24" s="61"/>
      <c r="P24" s="44"/>
      <c r="Q24" s="45"/>
      <c r="R24" s="38"/>
      <c r="S24" s="38" t="s">
        <v>33</v>
      </c>
      <c r="T24" s="38" t="s">
        <v>33</v>
      </c>
      <c r="U24" s="38"/>
      <c r="V24" s="39" t="s">
        <v>33</v>
      </c>
      <c r="W24" s="66" t="s">
        <v>33</v>
      </c>
      <c r="X24" s="41"/>
      <c r="Y24" s="42"/>
      <c r="Z24" s="42">
        <v>30</v>
      </c>
      <c r="AA24" s="42"/>
      <c r="AB24" s="58"/>
      <c r="AC24" s="61" t="s">
        <v>30</v>
      </c>
      <c r="AD24" s="44">
        <v>2</v>
      </c>
      <c r="AE24" s="45"/>
      <c r="AF24" s="42"/>
      <c r="AG24" s="42">
        <v>30</v>
      </c>
      <c r="AH24" s="42"/>
      <c r="AI24" s="58"/>
      <c r="AJ24" s="59" t="s">
        <v>30</v>
      </c>
      <c r="AK24" s="60">
        <v>2</v>
      </c>
      <c r="AL24" s="41"/>
      <c r="AM24" s="42"/>
      <c r="AN24" s="42"/>
      <c r="AO24" s="42"/>
      <c r="AP24" s="58"/>
      <c r="AQ24" s="61"/>
      <c r="AR24" s="44"/>
      <c r="AS24" s="45"/>
      <c r="AT24" s="42"/>
      <c r="AU24" s="42"/>
      <c r="AV24" s="42"/>
      <c r="AW24" s="42"/>
      <c r="AX24" s="46"/>
      <c r="AY24" s="47"/>
      <c r="AZ24" s="9"/>
    </row>
    <row r="25" spans="1:52" ht="14.1" customHeight="1">
      <c r="A25" s="48">
        <v>10</v>
      </c>
      <c r="B25" s="27" t="s">
        <v>42</v>
      </c>
      <c r="C25" s="64">
        <f>SUM(AR25,AY25)</f>
        <v>5</v>
      </c>
      <c r="D25" s="65">
        <v>60</v>
      </c>
      <c r="E25" s="42"/>
      <c r="F25" s="42"/>
      <c r="G25" s="42">
        <v>60</v>
      </c>
      <c r="H25" s="42"/>
      <c r="I25" s="42"/>
      <c r="J25" s="45"/>
      <c r="K25" s="42"/>
      <c r="L25" s="42"/>
      <c r="M25" s="42"/>
      <c r="N25" s="42"/>
      <c r="O25" s="61"/>
      <c r="P25" s="44"/>
      <c r="Q25" s="45"/>
      <c r="R25" s="38"/>
      <c r="S25" s="38"/>
      <c r="T25" s="38"/>
      <c r="U25" s="38"/>
      <c r="V25" s="39"/>
      <c r="W25" s="66"/>
      <c r="X25" s="41"/>
      <c r="Y25" s="42"/>
      <c r="Z25" s="42"/>
      <c r="AA25" s="42"/>
      <c r="AB25" s="58"/>
      <c r="AC25" s="61"/>
      <c r="AD25" s="44"/>
      <c r="AE25" s="45"/>
      <c r="AF25" s="42"/>
      <c r="AG25" s="42"/>
      <c r="AH25" s="42"/>
      <c r="AI25" s="58"/>
      <c r="AJ25" s="59"/>
      <c r="AK25" s="60"/>
      <c r="AL25" s="41"/>
      <c r="AM25" s="42"/>
      <c r="AN25" s="42">
        <v>30</v>
      </c>
      <c r="AO25" s="42"/>
      <c r="AP25" s="58"/>
      <c r="AQ25" s="61" t="s">
        <v>30</v>
      </c>
      <c r="AR25" s="44">
        <v>2</v>
      </c>
      <c r="AS25" s="45"/>
      <c r="AT25" s="42"/>
      <c r="AU25" s="42">
        <v>30</v>
      </c>
      <c r="AV25" s="42"/>
      <c r="AW25" s="42"/>
      <c r="AX25" s="46" t="s">
        <v>31</v>
      </c>
      <c r="AY25" s="47">
        <v>3</v>
      </c>
      <c r="AZ25" s="9"/>
    </row>
    <row r="26" spans="1:52" ht="14.1" customHeight="1">
      <c r="A26" s="48">
        <v>11</v>
      </c>
      <c r="B26" s="27" t="s">
        <v>43</v>
      </c>
      <c r="C26" s="64">
        <f>SUM(AR26,AY26)</f>
        <v>4</v>
      </c>
      <c r="D26" s="65">
        <v>60</v>
      </c>
      <c r="E26" s="42"/>
      <c r="F26" s="42"/>
      <c r="G26" s="42">
        <v>60</v>
      </c>
      <c r="H26" s="42"/>
      <c r="I26" s="42"/>
      <c r="J26" s="45"/>
      <c r="K26" s="42"/>
      <c r="L26" s="42"/>
      <c r="M26" s="42"/>
      <c r="N26" s="42"/>
      <c r="O26" s="61"/>
      <c r="P26" s="44"/>
      <c r="Q26" s="45"/>
      <c r="R26" s="38"/>
      <c r="S26" s="38"/>
      <c r="T26" s="38"/>
      <c r="U26" s="38"/>
      <c r="V26" s="39"/>
      <c r="W26" s="66"/>
      <c r="X26" s="41"/>
      <c r="Y26" s="42"/>
      <c r="Z26" s="42"/>
      <c r="AA26" s="42"/>
      <c r="AB26" s="58"/>
      <c r="AC26" s="61"/>
      <c r="AD26" s="44"/>
      <c r="AE26" s="45"/>
      <c r="AF26" s="42"/>
      <c r="AG26" s="42"/>
      <c r="AH26" s="42"/>
      <c r="AI26" s="58"/>
      <c r="AJ26" s="59"/>
      <c r="AK26" s="60"/>
      <c r="AL26" s="41"/>
      <c r="AM26" s="42"/>
      <c r="AN26" s="42">
        <v>30</v>
      </c>
      <c r="AO26" s="42"/>
      <c r="AP26" s="58"/>
      <c r="AQ26" s="61" t="s">
        <v>30</v>
      </c>
      <c r="AR26" s="44">
        <v>2</v>
      </c>
      <c r="AS26" s="45"/>
      <c r="AT26" s="42"/>
      <c r="AU26" s="42">
        <v>30</v>
      </c>
      <c r="AV26" s="42"/>
      <c r="AW26" s="42"/>
      <c r="AX26" s="46" t="s">
        <v>30</v>
      </c>
      <c r="AY26" s="47">
        <v>2</v>
      </c>
      <c r="AZ26" s="9"/>
    </row>
    <row r="27" spans="1:52" ht="14.1" customHeight="1" thickBot="1">
      <c r="A27" s="48">
        <v>12</v>
      </c>
      <c r="B27" s="27" t="s">
        <v>44</v>
      </c>
      <c r="C27" s="64">
        <f>SUM(AD27)</f>
        <v>2</v>
      </c>
      <c r="D27" s="65">
        <v>30</v>
      </c>
      <c r="E27" s="42"/>
      <c r="F27" s="42"/>
      <c r="G27" s="42">
        <v>30</v>
      </c>
      <c r="H27" s="42"/>
      <c r="I27" s="42"/>
      <c r="J27" s="45"/>
      <c r="K27" s="42"/>
      <c r="L27" s="42"/>
      <c r="M27" s="42"/>
      <c r="N27" s="42"/>
      <c r="O27" s="61"/>
      <c r="P27" s="44"/>
      <c r="Q27" s="45"/>
      <c r="R27" s="38"/>
      <c r="S27" s="38"/>
      <c r="T27" s="38"/>
      <c r="U27" s="38"/>
      <c r="V27" s="39"/>
      <c r="W27" s="66"/>
      <c r="X27" s="41"/>
      <c r="Y27" s="42"/>
      <c r="Z27" s="42">
        <v>30</v>
      </c>
      <c r="AA27" s="42"/>
      <c r="AB27" s="58"/>
      <c r="AC27" s="61" t="s">
        <v>30</v>
      </c>
      <c r="AD27" s="44">
        <v>2</v>
      </c>
      <c r="AE27" s="45"/>
      <c r="AF27" s="42"/>
      <c r="AG27" s="75"/>
      <c r="AH27" s="42"/>
      <c r="AI27" s="58"/>
      <c r="AJ27" s="76"/>
      <c r="AK27" s="77"/>
      <c r="AL27" s="41"/>
      <c r="AM27" s="42"/>
      <c r="AN27" s="42" t="s">
        <v>33</v>
      </c>
      <c r="AO27" s="42"/>
      <c r="AP27" s="58"/>
      <c r="AQ27" s="61" t="s">
        <v>33</v>
      </c>
      <c r="AR27" s="44" t="s">
        <v>33</v>
      </c>
      <c r="AS27" s="45"/>
      <c r="AT27" s="42"/>
      <c r="AU27" s="42" t="s">
        <v>33</v>
      </c>
      <c r="AV27" s="42"/>
      <c r="AW27" s="42"/>
      <c r="AX27" s="46" t="s">
        <v>33</v>
      </c>
      <c r="AY27" s="47" t="s">
        <v>33</v>
      </c>
      <c r="AZ27" s="9"/>
    </row>
    <row r="28" spans="1:52" ht="14.1" customHeight="1">
      <c r="A28" s="183" t="s">
        <v>45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3"/>
      <c r="AO28" s="183"/>
      <c r="AP28" s="183"/>
      <c r="AQ28" s="183"/>
      <c r="AR28" s="183"/>
      <c r="AS28" s="183"/>
      <c r="AT28" s="183"/>
      <c r="AU28" s="183"/>
      <c r="AV28" s="183"/>
      <c r="AW28" s="183"/>
      <c r="AX28" s="183"/>
      <c r="AY28" s="183"/>
      <c r="AZ28" s="9"/>
    </row>
    <row r="29" spans="1:52" ht="14.1" customHeight="1" thickBot="1">
      <c r="A29" s="78">
        <v>13</v>
      </c>
      <c r="B29" s="27" t="s">
        <v>46</v>
      </c>
      <c r="C29" s="64">
        <f>SUM(AK29,AR29,AY29)</f>
        <v>7</v>
      </c>
      <c r="D29" s="65">
        <v>90</v>
      </c>
      <c r="E29" s="42"/>
      <c r="F29" s="42"/>
      <c r="G29" s="42">
        <v>90</v>
      </c>
      <c r="H29" s="42"/>
      <c r="I29" s="42"/>
      <c r="J29" s="45"/>
      <c r="K29" s="42"/>
      <c r="L29" s="42"/>
      <c r="M29" s="42"/>
      <c r="N29" s="42"/>
      <c r="O29" s="61"/>
      <c r="P29" s="44"/>
      <c r="Q29" s="45"/>
      <c r="R29" s="38"/>
      <c r="S29" s="38"/>
      <c r="T29" s="38"/>
      <c r="U29" s="38"/>
      <c r="V29" s="39"/>
      <c r="W29" s="66"/>
      <c r="X29" s="41"/>
      <c r="Y29" s="42"/>
      <c r="Z29" s="42"/>
      <c r="AA29" s="42"/>
      <c r="AB29" s="58"/>
      <c r="AC29" s="61"/>
      <c r="AD29" s="44"/>
      <c r="AE29" s="45"/>
      <c r="AF29" s="42"/>
      <c r="AG29" s="42">
        <v>30</v>
      </c>
      <c r="AH29" s="42"/>
      <c r="AI29" s="58"/>
      <c r="AJ29" s="59" t="s">
        <v>30</v>
      </c>
      <c r="AK29" s="60">
        <v>2</v>
      </c>
      <c r="AL29" s="41"/>
      <c r="AM29" s="42"/>
      <c r="AN29" s="42">
        <v>30</v>
      </c>
      <c r="AO29" s="42"/>
      <c r="AP29" s="58"/>
      <c r="AQ29" s="61" t="s">
        <v>30</v>
      </c>
      <c r="AR29" s="44">
        <v>2</v>
      </c>
      <c r="AS29" s="45"/>
      <c r="AT29" s="42"/>
      <c r="AU29" s="42">
        <v>30</v>
      </c>
      <c r="AV29" s="42"/>
      <c r="AW29" s="42"/>
      <c r="AX29" s="46" t="s">
        <v>31</v>
      </c>
      <c r="AY29" s="47">
        <v>3</v>
      </c>
      <c r="AZ29" s="9"/>
    </row>
    <row r="30" spans="1:52" ht="15" customHeight="1">
      <c r="A30" s="183" t="s">
        <v>47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  <c r="AE30" s="183"/>
      <c r="AF30" s="183"/>
      <c r="AG30" s="183"/>
      <c r="AH30" s="183"/>
      <c r="AI30" s="183"/>
      <c r="AJ30" s="183"/>
      <c r="AK30" s="183"/>
      <c r="AL30" s="183"/>
      <c r="AM30" s="183"/>
      <c r="AN30" s="183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9"/>
    </row>
    <row r="31" spans="1:52" ht="25.15" customHeight="1">
      <c r="A31" s="79">
        <v>14</v>
      </c>
      <c r="B31" s="27" t="s">
        <v>48</v>
      </c>
      <c r="C31" s="64">
        <f>SUM(P31)</f>
        <v>2</v>
      </c>
      <c r="D31" s="65">
        <v>30</v>
      </c>
      <c r="E31" s="42">
        <v>30</v>
      </c>
      <c r="F31" s="42"/>
      <c r="G31" s="42"/>
      <c r="H31" s="42"/>
      <c r="I31" s="42"/>
      <c r="J31" s="45">
        <v>30</v>
      </c>
      <c r="K31" s="42"/>
      <c r="L31" s="42"/>
      <c r="M31" s="42"/>
      <c r="N31" s="42"/>
      <c r="O31" s="61" t="s">
        <v>30</v>
      </c>
      <c r="P31" s="44">
        <v>2</v>
      </c>
      <c r="Q31" s="45"/>
      <c r="R31" s="38"/>
      <c r="S31" s="38"/>
      <c r="T31" s="38"/>
      <c r="U31" s="38"/>
      <c r="V31" s="80"/>
      <c r="W31" s="66"/>
      <c r="X31" s="41" t="s">
        <v>33</v>
      </c>
      <c r="Y31" s="42"/>
      <c r="Z31" s="42"/>
      <c r="AA31" s="42"/>
      <c r="AB31" s="58"/>
      <c r="AC31" s="61" t="s">
        <v>33</v>
      </c>
      <c r="AD31" s="44" t="s">
        <v>33</v>
      </c>
      <c r="AE31" s="81"/>
      <c r="AF31" s="42"/>
      <c r="AG31" s="42"/>
      <c r="AH31" s="42"/>
      <c r="AI31" s="58"/>
      <c r="AJ31" s="76"/>
      <c r="AK31" s="77"/>
      <c r="AL31" s="41"/>
      <c r="AM31" s="42"/>
      <c r="AN31" s="42"/>
      <c r="AO31" s="42"/>
      <c r="AP31" s="58"/>
      <c r="AQ31" s="61"/>
      <c r="AR31" s="44"/>
      <c r="AS31" s="45"/>
      <c r="AT31" s="42"/>
      <c r="AU31" s="42"/>
      <c r="AV31" s="42"/>
      <c r="AW31" s="42"/>
      <c r="AX31" s="46"/>
      <c r="AY31" s="47"/>
      <c r="AZ31" s="9"/>
    </row>
    <row r="32" spans="1:52" ht="14.1" customHeight="1" thickBot="1">
      <c r="A32" s="78">
        <v>15</v>
      </c>
      <c r="B32" s="27" t="s">
        <v>49</v>
      </c>
      <c r="C32" s="64">
        <f>SUM(AK32)</f>
        <v>2</v>
      </c>
      <c r="D32" s="65">
        <v>30</v>
      </c>
      <c r="E32" s="42">
        <v>30</v>
      </c>
      <c r="F32" s="42"/>
      <c r="G32" s="42"/>
      <c r="H32" s="42"/>
      <c r="I32" s="42"/>
      <c r="J32" s="45"/>
      <c r="K32" s="42"/>
      <c r="L32" s="42"/>
      <c r="M32" s="42"/>
      <c r="N32" s="42"/>
      <c r="O32" s="61"/>
      <c r="P32" s="44"/>
      <c r="Q32" s="45" t="s">
        <v>33</v>
      </c>
      <c r="R32" s="38"/>
      <c r="S32" s="38"/>
      <c r="T32" s="38"/>
      <c r="U32" s="38"/>
      <c r="V32" s="39" t="s">
        <v>33</v>
      </c>
      <c r="W32" s="66" t="s">
        <v>33</v>
      </c>
      <c r="X32" s="41" t="s">
        <v>33</v>
      </c>
      <c r="Y32" s="42"/>
      <c r="Z32" s="42"/>
      <c r="AA32" s="42"/>
      <c r="AB32" s="58"/>
      <c r="AC32" s="61" t="s">
        <v>33</v>
      </c>
      <c r="AD32" s="44" t="s">
        <v>33</v>
      </c>
      <c r="AE32" s="45">
        <v>30</v>
      </c>
      <c r="AF32" s="42"/>
      <c r="AG32" s="42"/>
      <c r="AH32" s="42"/>
      <c r="AI32" s="58"/>
      <c r="AJ32" s="59" t="s">
        <v>30</v>
      </c>
      <c r="AK32" s="60">
        <v>2</v>
      </c>
      <c r="AL32" s="41" t="s">
        <v>33</v>
      </c>
      <c r="AM32" s="42"/>
      <c r="AN32" s="42"/>
      <c r="AO32" s="42"/>
      <c r="AP32" s="58"/>
      <c r="AQ32" s="61" t="s">
        <v>33</v>
      </c>
      <c r="AR32" s="44" t="s">
        <v>33</v>
      </c>
      <c r="AS32" s="45"/>
      <c r="AT32" s="42"/>
      <c r="AU32" s="42"/>
      <c r="AV32" s="42"/>
      <c r="AW32" s="42"/>
      <c r="AX32" s="46"/>
      <c r="AY32" s="47"/>
      <c r="AZ32" s="9"/>
    </row>
    <row r="33" spans="1:52" ht="14.1" customHeight="1" thickBot="1">
      <c r="A33" s="182" t="s">
        <v>50</v>
      </c>
      <c r="B33" s="182"/>
      <c r="C33" s="182"/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82"/>
      <c r="AR33" s="182"/>
      <c r="AS33" s="182"/>
      <c r="AT33" s="182"/>
      <c r="AU33" s="182"/>
      <c r="AV33" s="182"/>
      <c r="AW33" s="182"/>
      <c r="AX33" s="182"/>
      <c r="AY33" s="182"/>
      <c r="AZ33" s="9"/>
    </row>
    <row r="34" spans="1:52" ht="14.1" customHeight="1">
      <c r="A34" s="78">
        <v>16</v>
      </c>
      <c r="B34" s="27" t="s">
        <v>51</v>
      </c>
      <c r="C34" s="64">
        <f>SUM(P34,W34)</f>
        <v>4</v>
      </c>
      <c r="D34" s="65">
        <v>60</v>
      </c>
      <c r="E34" s="42"/>
      <c r="F34" s="42"/>
      <c r="G34" s="42"/>
      <c r="H34" s="42">
        <v>60</v>
      </c>
      <c r="I34" s="42"/>
      <c r="J34" s="45"/>
      <c r="K34" s="42"/>
      <c r="L34" s="42"/>
      <c r="M34" s="42">
        <v>30</v>
      </c>
      <c r="N34" s="58"/>
      <c r="O34" s="59" t="s">
        <v>30</v>
      </c>
      <c r="P34" s="60">
        <v>2</v>
      </c>
      <c r="Q34" s="45"/>
      <c r="R34" s="42"/>
      <c r="S34" s="38"/>
      <c r="T34" s="38">
        <v>30</v>
      </c>
      <c r="U34" s="38"/>
      <c r="V34" s="43" t="s">
        <v>30</v>
      </c>
      <c r="W34" s="66">
        <v>2</v>
      </c>
      <c r="X34" s="41"/>
      <c r="Y34" s="42"/>
      <c r="Z34" s="42"/>
      <c r="AA34" s="42"/>
      <c r="AB34" s="58"/>
      <c r="AC34" s="61"/>
      <c r="AD34" s="44"/>
      <c r="AE34" s="45"/>
      <c r="AF34" s="42"/>
      <c r="AG34" s="42"/>
      <c r="AH34" s="42"/>
      <c r="AI34" s="58"/>
      <c r="AJ34" s="59"/>
      <c r="AK34" s="60"/>
      <c r="AL34" s="41"/>
      <c r="AM34" s="42"/>
      <c r="AN34" s="42"/>
      <c r="AO34" s="42"/>
      <c r="AP34" s="58"/>
      <c r="AQ34" s="61"/>
      <c r="AR34" s="44"/>
      <c r="AS34" s="45"/>
      <c r="AT34" s="42"/>
      <c r="AU34" s="42"/>
      <c r="AV34" s="42"/>
      <c r="AW34" s="42"/>
      <c r="AX34" s="46"/>
      <c r="AY34" s="47"/>
      <c r="AZ34" s="9"/>
    </row>
    <row r="35" spans="1:52" ht="14.1" customHeight="1">
      <c r="A35" s="78">
        <v>17</v>
      </c>
      <c r="B35" s="27" t="s">
        <v>52</v>
      </c>
      <c r="C35" s="64">
        <v>0</v>
      </c>
      <c r="D35" s="65">
        <v>60</v>
      </c>
      <c r="E35" s="42"/>
      <c r="F35" s="42"/>
      <c r="G35" s="42"/>
      <c r="H35" s="42">
        <v>60</v>
      </c>
      <c r="I35" s="42"/>
      <c r="J35" s="45"/>
      <c r="K35" s="42"/>
      <c r="L35" s="42"/>
      <c r="M35" s="42">
        <v>30</v>
      </c>
      <c r="N35" s="58"/>
      <c r="O35" s="59" t="s">
        <v>30</v>
      </c>
      <c r="P35" s="60">
        <v>0</v>
      </c>
      <c r="Q35" s="45"/>
      <c r="R35" s="42"/>
      <c r="S35" s="38"/>
      <c r="T35" s="38">
        <v>30</v>
      </c>
      <c r="U35" s="38"/>
      <c r="V35" s="43" t="s">
        <v>30</v>
      </c>
      <c r="W35" s="66">
        <v>0</v>
      </c>
      <c r="X35" s="41"/>
      <c r="Y35" s="42"/>
      <c r="Z35" s="42"/>
      <c r="AA35" s="42"/>
      <c r="AB35" s="58"/>
      <c r="AC35" s="61"/>
      <c r="AD35" s="44"/>
      <c r="AE35" s="45"/>
      <c r="AF35" s="42"/>
      <c r="AG35" s="42"/>
      <c r="AH35" s="42"/>
      <c r="AI35" s="58"/>
      <c r="AJ35" s="59"/>
      <c r="AK35" s="60"/>
      <c r="AL35" s="41"/>
      <c r="AM35" s="42"/>
      <c r="AN35" s="42"/>
      <c r="AO35" s="42"/>
      <c r="AP35" s="58"/>
      <c r="AQ35" s="61"/>
      <c r="AR35" s="44"/>
      <c r="AS35" s="45"/>
      <c r="AT35" s="42"/>
      <c r="AU35" s="42"/>
      <c r="AV35" s="42"/>
      <c r="AW35" s="42"/>
      <c r="AX35" s="46"/>
      <c r="AY35" s="47"/>
      <c r="AZ35" s="9"/>
    </row>
    <row r="36" spans="1:52" ht="14.1" customHeight="1" thickBot="1">
      <c r="A36" s="78">
        <v>18</v>
      </c>
      <c r="B36" s="27" t="s">
        <v>53</v>
      </c>
      <c r="C36" s="82">
        <f>SUM(P36)</f>
        <v>1</v>
      </c>
      <c r="D36" s="65">
        <v>15</v>
      </c>
      <c r="E36" s="42">
        <v>15</v>
      </c>
      <c r="F36" s="42"/>
      <c r="G36" s="42"/>
      <c r="H36" s="42"/>
      <c r="I36" s="42"/>
      <c r="J36" s="45">
        <v>15</v>
      </c>
      <c r="K36" s="42"/>
      <c r="L36" s="42"/>
      <c r="M36" s="42"/>
      <c r="N36" s="42"/>
      <c r="O36" s="61" t="s">
        <v>30</v>
      </c>
      <c r="P36" s="44">
        <v>1</v>
      </c>
      <c r="Q36" s="45"/>
      <c r="R36" s="42"/>
      <c r="S36" s="38"/>
      <c r="T36" s="38"/>
      <c r="U36" s="38"/>
      <c r="V36" s="43"/>
      <c r="W36" s="66"/>
      <c r="X36" s="41" t="s">
        <v>33</v>
      </c>
      <c r="Y36" s="42"/>
      <c r="Z36" s="42"/>
      <c r="AA36" s="42"/>
      <c r="AB36" s="58"/>
      <c r="AC36" s="61" t="s">
        <v>33</v>
      </c>
      <c r="AD36" s="44" t="s">
        <v>33</v>
      </c>
      <c r="AE36" s="45" t="s">
        <v>33</v>
      </c>
      <c r="AF36" s="42"/>
      <c r="AG36" s="42"/>
      <c r="AH36" s="42"/>
      <c r="AI36" s="58"/>
      <c r="AJ36" s="59" t="s">
        <v>33</v>
      </c>
      <c r="AK36" s="60" t="s">
        <v>33</v>
      </c>
      <c r="AL36" s="41"/>
      <c r="AM36" s="42"/>
      <c r="AN36" s="42"/>
      <c r="AO36" s="42"/>
      <c r="AP36" s="58"/>
      <c r="AQ36" s="61"/>
      <c r="AR36" s="44"/>
      <c r="AS36" s="45"/>
      <c r="AT36" s="42"/>
      <c r="AU36" s="42"/>
      <c r="AV36" s="42"/>
      <c r="AW36" s="42"/>
      <c r="AX36" s="46"/>
      <c r="AY36" s="47"/>
      <c r="AZ36" s="9"/>
    </row>
    <row r="37" spans="1:52" ht="15" customHeight="1">
      <c r="A37" s="200" t="s">
        <v>54</v>
      </c>
      <c r="B37" s="200"/>
      <c r="C37" s="200"/>
      <c r="D37" s="200"/>
      <c r="E37" s="200"/>
      <c r="F37" s="20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0"/>
      <c r="AL37" s="200"/>
      <c r="AM37" s="200"/>
      <c r="AN37" s="200"/>
      <c r="AO37" s="200"/>
      <c r="AP37" s="200"/>
      <c r="AQ37" s="200"/>
      <c r="AR37" s="200"/>
      <c r="AS37" s="200"/>
      <c r="AT37" s="200"/>
      <c r="AU37" s="200"/>
      <c r="AV37" s="200"/>
      <c r="AW37" s="200"/>
      <c r="AX37" s="200"/>
      <c r="AY37" s="200"/>
      <c r="AZ37" s="9"/>
    </row>
    <row r="38" spans="1:52" ht="14.1" customHeight="1">
      <c r="A38" s="83">
        <v>19</v>
      </c>
      <c r="B38" s="84" t="s">
        <v>55</v>
      </c>
      <c r="C38" s="82">
        <f>SUM(P38,W38)</f>
        <v>3</v>
      </c>
      <c r="D38" s="85">
        <v>30</v>
      </c>
      <c r="E38" s="68">
        <v>30</v>
      </c>
      <c r="F38" s="86"/>
      <c r="G38" s="86"/>
      <c r="H38" s="86"/>
      <c r="I38" s="86"/>
      <c r="J38" s="67">
        <v>15</v>
      </c>
      <c r="K38" s="68"/>
      <c r="L38" s="68"/>
      <c r="M38" s="68"/>
      <c r="N38" s="38"/>
      <c r="O38" s="39" t="s">
        <v>30</v>
      </c>
      <c r="P38" s="69">
        <v>1</v>
      </c>
      <c r="Q38" s="67">
        <v>15</v>
      </c>
      <c r="R38" s="68"/>
      <c r="S38" s="68"/>
      <c r="T38" s="68"/>
      <c r="U38" s="38"/>
      <c r="V38" s="39" t="s">
        <v>31</v>
      </c>
      <c r="W38" s="40">
        <v>2</v>
      </c>
      <c r="X38" s="87"/>
      <c r="Y38" s="68"/>
      <c r="Z38" s="68"/>
      <c r="AA38" s="68"/>
      <c r="AB38" s="38"/>
      <c r="AC38" s="43"/>
      <c r="AD38" s="69"/>
      <c r="AE38" s="67"/>
      <c r="AF38" s="68"/>
      <c r="AG38" s="68"/>
      <c r="AH38" s="68"/>
      <c r="AI38" s="38"/>
      <c r="AJ38" s="39"/>
      <c r="AK38" s="40"/>
      <c r="AL38" s="88"/>
      <c r="AM38" s="86"/>
      <c r="AN38" s="86"/>
      <c r="AO38" s="86"/>
      <c r="AP38" s="89"/>
      <c r="AQ38" s="90"/>
      <c r="AR38" s="91"/>
      <c r="AS38" s="92"/>
      <c r="AT38" s="86"/>
      <c r="AU38" s="86"/>
      <c r="AV38" s="93"/>
      <c r="AW38" s="86"/>
      <c r="AX38" s="94"/>
      <c r="AY38" s="95"/>
      <c r="AZ38" s="9"/>
    </row>
    <row r="39" spans="1:52" ht="14.1" customHeight="1" thickBot="1">
      <c r="A39" s="83">
        <v>20</v>
      </c>
      <c r="B39" s="84" t="s">
        <v>56</v>
      </c>
      <c r="C39" s="82">
        <f>SUM(AK39)</f>
        <v>2</v>
      </c>
      <c r="D39" s="85">
        <v>15</v>
      </c>
      <c r="E39" s="68">
        <v>15</v>
      </c>
      <c r="F39" s="86"/>
      <c r="G39" s="86"/>
      <c r="H39" s="86"/>
      <c r="I39" s="86"/>
      <c r="J39" s="67"/>
      <c r="K39" s="68"/>
      <c r="L39" s="68"/>
      <c r="M39" s="68"/>
      <c r="N39" s="38"/>
      <c r="O39" s="39"/>
      <c r="P39" s="69"/>
      <c r="Q39" s="67"/>
      <c r="R39" s="68"/>
      <c r="S39" s="68"/>
      <c r="T39" s="68"/>
      <c r="U39" s="38"/>
      <c r="V39" s="39"/>
      <c r="W39" s="40"/>
      <c r="X39" s="87"/>
      <c r="Y39" s="68"/>
      <c r="Z39" s="68"/>
      <c r="AA39" s="68"/>
      <c r="AB39" s="38"/>
      <c r="AC39" s="43"/>
      <c r="AD39" s="69"/>
      <c r="AE39" s="67">
        <v>15</v>
      </c>
      <c r="AF39" s="68"/>
      <c r="AG39" s="68"/>
      <c r="AH39" s="68"/>
      <c r="AI39" s="38"/>
      <c r="AJ39" s="39" t="s">
        <v>30</v>
      </c>
      <c r="AK39" s="40">
        <v>2</v>
      </c>
      <c r="AL39" s="88"/>
      <c r="AM39" s="86"/>
      <c r="AN39" s="86"/>
      <c r="AO39" s="86"/>
      <c r="AP39" s="89"/>
      <c r="AQ39" s="90"/>
      <c r="AR39" s="91"/>
      <c r="AS39" s="92"/>
      <c r="AT39" s="86"/>
      <c r="AU39" s="86"/>
      <c r="AV39" s="93"/>
      <c r="AW39" s="86"/>
      <c r="AX39" s="94"/>
      <c r="AY39" s="95"/>
      <c r="AZ39" s="9"/>
    </row>
    <row r="40" spans="1:52" ht="15" customHeight="1" thickBot="1">
      <c r="A40" s="180" t="s">
        <v>57</v>
      </c>
      <c r="B40" s="180"/>
      <c r="C40" s="96">
        <f>SUM(C15,C16,C17,C18,C19,C21,C22,C23,C24,C25,C26,C27,C29,C31,C32,C34,C35,C36,C38,C39)</f>
        <v>90</v>
      </c>
      <c r="D40" s="97">
        <f>SUM(D15:D19,D21:D27,D29,D31:D32,D34:D39)</f>
        <v>1140</v>
      </c>
      <c r="E40" s="98">
        <f t="shared" ref="E40:N40" si="0">SUM(E14:E39)</f>
        <v>210</v>
      </c>
      <c r="F40" s="99">
        <f t="shared" si="0"/>
        <v>0</v>
      </c>
      <c r="G40" s="99">
        <f t="shared" si="0"/>
        <v>750</v>
      </c>
      <c r="H40" s="99">
        <f t="shared" si="0"/>
        <v>180</v>
      </c>
      <c r="I40" s="99">
        <f t="shared" si="0"/>
        <v>0</v>
      </c>
      <c r="J40" s="100">
        <f t="shared" si="0"/>
        <v>90</v>
      </c>
      <c r="K40" s="98">
        <f t="shared" si="0"/>
        <v>0</v>
      </c>
      <c r="L40" s="99">
        <f t="shared" si="0"/>
        <v>120</v>
      </c>
      <c r="M40" s="99">
        <f t="shared" si="0"/>
        <v>60</v>
      </c>
      <c r="N40" s="99">
        <f t="shared" si="0"/>
        <v>0</v>
      </c>
      <c r="O40" s="98"/>
      <c r="P40" s="101">
        <f>SUM(P15,P16,P17,P19,P23,P31,P34,P35,P36,P38)</f>
        <v>19</v>
      </c>
      <c r="Q40" s="100">
        <f>SUM(Q15:Q19,Q21:Q27,Q29:Q32,Q35:Q39)</f>
        <v>45</v>
      </c>
      <c r="R40" s="98">
        <f>SUM(R15:R19,R21:R27,R29:R32,R35:R39)</f>
        <v>0</v>
      </c>
      <c r="S40" s="99">
        <f>SUM(S15:S19,S21:S27,S29:S32,S35:S39)</f>
        <v>120</v>
      </c>
      <c r="T40" s="99">
        <f>SUM(T15:T19,T21:T27,T29:T32,T34:T39)</f>
        <v>60</v>
      </c>
      <c r="U40" s="98">
        <f>SUM(U15:U19,U21:U27,U29:U32,U35:U39)</f>
        <v>0</v>
      </c>
      <c r="V40" s="97"/>
      <c r="W40" s="101">
        <f>SUM(W15:W19,W21:W27,W29:W32,W34:W39)</f>
        <v>19</v>
      </c>
      <c r="X40" s="97">
        <f>SUM(X14:X39)</f>
        <v>30</v>
      </c>
      <c r="Y40" s="98">
        <f>SUM(Y14:Y39)</f>
        <v>0</v>
      </c>
      <c r="Z40" s="99">
        <f>SUM(Z14:Z39)</f>
        <v>120</v>
      </c>
      <c r="AA40" s="99">
        <f>SUM(AA14:AA39)</f>
        <v>30</v>
      </c>
      <c r="AB40" s="98">
        <f>SUM(AB14:AB39)</f>
        <v>0</v>
      </c>
      <c r="AC40" s="98"/>
      <c r="AD40" s="102">
        <f>SUM(AD15:AD39)</f>
        <v>14</v>
      </c>
      <c r="AE40" s="100">
        <f>SUM(AE14:AE39)</f>
        <v>45</v>
      </c>
      <c r="AF40" s="98">
        <f>SUM(AF14:AF39)</f>
        <v>0</v>
      </c>
      <c r="AG40" s="99">
        <f>SUM(AG14:AG39)</f>
        <v>150</v>
      </c>
      <c r="AH40" s="99">
        <f>SUM(AH14:AH39)</f>
        <v>30</v>
      </c>
      <c r="AI40" s="98">
        <f>SUM(AI14:AI39)</f>
        <v>0</v>
      </c>
      <c r="AJ40" s="97"/>
      <c r="AK40" s="96">
        <f>SUM(AK15:AK39)</f>
        <v>17</v>
      </c>
      <c r="AL40" s="97">
        <f>SUM(AL14:AL39)</f>
        <v>0</v>
      </c>
      <c r="AM40" s="98">
        <f>SUM(AM14:AM39)</f>
        <v>0</v>
      </c>
      <c r="AN40" s="99">
        <f>SUM(AN14:AN39)</f>
        <v>150</v>
      </c>
      <c r="AO40" s="99">
        <f>SUM(AO14:AO39)</f>
        <v>0</v>
      </c>
      <c r="AP40" s="98">
        <f>SUM(AP14:AP39)</f>
        <v>0</v>
      </c>
      <c r="AQ40" s="98"/>
      <c r="AR40" s="102">
        <f>SUM(AR15:AR39)</f>
        <v>13</v>
      </c>
      <c r="AS40" s="100">
        <f>SUM(AS14:AS39)</f>
        <v>0</v>
      </c>
      <c r="AT40" s="98">
        <f>SUM(AT14:AT39)</f>
        <v>0</v>
      </c>
      <c r="AU40" s="99">
        <f>SUM(AU14:AU39)</f>
        <v>90</v>
      </c>
      <c r="AV40" s="99">
        <f>SUM(AV14:AV39)</f>
        <v>0</v>
      </c>
      <c r="AW40" s="99">
        <f>SUM(AW14:AW39)</f>
        <v>0</v>
      </c>
      <c r="AX40" s="99"/>
      <c r="AY40" s="96">
        <f>SUM(AY25,AY26,AY29)</f>
        <v>8</v>
      </c>
      <c r="AZ40" s="9"/>
    </row>
    <row r="41" spans="1:52" ht="15" customHeight="1" thickBot="1">
      <c r="A41" s="181" t="s">
        <v>58</v>
      </c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  <c r="Q41" s="181"/>
      <c r="R41" s="181"/>
      <c r="S41" s="181"/>
      <c r="T41" s="181"/>
      <c r="U41" s="181"/>
      <c r="V41" s="181"/>
      <c r="W41" s="181"/>
      <c r="X41" s="181"/>
      <c r="Y41" s="181"/>
      <c r="Z41" s="181"/>
      <c r="AA41" s="181"/>
      <c r="AB41" s="181"/>
      <c r="AC41" s="181"/>
      <c r="AD41" s="181"/>
      <c r="AE41" s="181"/>
      <c r="AF41" s="181"/>
      <c r="AG41" s="181"/>
      <c r="AH41" s="181"/>
      <c r="AI41" s="181"/>
      <c r="AJ41" s="181"/>
      <c r="AK41" s="181"/>
      <c r="AL41" s="181"/>
      <c r="AM41" s="181"/>
      <c r="AN41" s="181"/>
      <c r="AO41" s="181"/>
      <c r="AP41" s="181"/>
      <c r="AQ41" s="181"/>
      <c r="AR41" s="181"/>
      <c r="AS41" s="181"/>
      <c r="AT41" s="181"/>
      <c r="AU41" s="181"/>
      <c r="AV41" s="181"/>
      <c r="AW41" s="181"/>
      <c r="AX41" s="181"/>
      <c r="AY41" s="181"/>
      <c r="AZ41" s="9"/>
    </row>
    <row r="42" spans="1:52" ht="15" customHeight="1">
      <c r="A42" s="178" t="s">
        <v>59</v>
      </c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178"/>
      <c r="W42" s="178"/>
      <c r="X42" s="178"/>
      <c r="Y42" s="178"/>
      <c r="Z42" s="178"/>
      <c r="AA42" s="178"/>
      <c r="AB42" s="178"/>
      <c r="AC42" s="178"/>
      <c r="AD42" s="178"/>
      <c r="AE42" s="178"/>
      <c r="AF42" s="178"/>
      <c r="AG42" s="178"/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9"/>
    </row>
    <row r="43" spans="1:52" ht="25.15" customHeight="1">
      <c r="A43" s="79">
        <v>21</v>
      </c>
      <c r="B43" s="27" t="s">
        <v>60</v>
      </c>
      <c r="C43" s="28">
        <f>SUM(AD43,AK43,AR43)</f>
        <v>10</v>
      </c>
      <c r="D43" s="29">
        <v>90</v>
      </c>
      <c r="E43" s="30">
        <v>90</v>
      </c>
      <c r="F43" s="31"/>
      <c r="G43" s="31"/>
      <c r="H43" s="31"/>
      <c r="I43" s="31"/>
      <c r="J43" s="32"/>
      <c r="K43" s="30"/>
      <c r="L43" s="31"/>
      <c r="M43" s="31"/>
      <c r="N43" s="31"/>
      <c r="O43" s="33"/>
      <c r="P43" s="34"/>
      <c r="Q43" s="32"/>
      <c r="R43" s="30"/>
      <c r="S43" s="31"/>
      <c r="T43" s="31"/>
      <c r="U43" s="30"/>
      <c r="V43" s="35"/>
      <c r="W43" s="36"/>
      <c r="X43" s="37">
        <v>30</v>
      </c>
      <c r="Y43" s="30"/>
      <c r="Z43" s="31"/>
      <c r="AA43" s="31"/>
      <c r="AB43" s="30"/>
      <c r="AC43" s="33" t="s">
        <v>30</v>
      </c>
      <c r="AD43" s="34">
        <v>3</v>
      </c>
      <c r="AE43" s="32">
        <v>30</v>
      </c>
      <c r="AF43" s="30"/>
      <c r="AG43" s="31"/>
      <c r="AH43" s="31"/>
      <c r="AI43" s="38"/>
      <c r="AJ43" s="39" t="s">
        <v>30</v>
      </c>
      <c r="AK43" s="40">
        <v>3</v>
      </c>
      <c r="AL43" s="41">
        <v>30</v>
      </c>
      <c r="AM43" s="42"/>
      <c r="AN43" s="42"/>
      <c r="AO43" s="42"/>
      <c r="AP43" s="38"/>
      <c r="AQ43" s="43" t="s">
        <v>31</v>
      </c>
      <c r="AR43" s="44">
        <v>4</v>
      </c>
      <c r="AS43" s="45"/>
      <c r="AT43" s="42"/>
      <c r="AU43" s="42"/>
      <c r="AV43" s="42"/>
      <c r="AW43" s="42"/>
      <c r="AX43" s="46"/>
      <c r="AY43" s="47"/>
      <c r="AZ43" s="9"/>
    </row>
    <row r="44" spans="1:52" ht="25.15" customHeight="1">
      <c r="A44" s="103">
        <v>22</v>
      </c>
      <c r="B44" s="27" t="s">
        <v>61</v>
      </c>
      <c r="C44" s="49">
        <f>SUM(P44,W44,AD44,AK44,AR44,AY44)</f>
        <v>21</v>
      </c>
      <c r="D44" s="50">
        <v>210</v>
      </c>
      <c r="E44" s="51"/>
      <c r="F44" s="51"/>
      <c r="G44" s="51">
        <v>210</v>
      </c>
      <c r="H44" s="51"/>
      <c r="I44" s="51"/>
      <c r="J44" s="52"/>
      <c r="K44" s="51"/>
      <c r="L44" s="51">
        <v>60</v>
      </c>
      <c r="M44" s="51"/>
      <c r="N44" s="51"/>
      <c r="O44" s="53" t="s">
        <v>30</v>
      </c>
      <c r="P44" s="54">
        <v>5</v>
      </c>
      <c r="Q44" s="52"/>
      <c r="R44" s="30"/>
      <c r="S44" s="31">
        <v>30</v>
      </c>
      <c r="T44" s="31"/>
      <c r="U44" s="30"/>
      <c r="V44" s="35" t="s">
        <v>31</v>
      </c>
      <c r="W44" s="55">
        <v>3</v>
      </c>
      <c r="X44" s="56"/>
      <c r="Y44" s="51"/>
      <c r="Z44" s="51">
        <v>30</v>
      </c>
      <c r="AA44" s="51"/>
      <c r="AB44" s="57"/>
      <c r="AC44" s="53" t="s">
        <v>30</v>
      </c>
      <c r="AD44" s="54">
        <v>3</v>
      </c>
      <c r="AE44" s="52"/>
      <c r="AF44" s="51"/>
      <c r="AG44" s="51">
        <v>30</v>
      </c>
      <c r="AH44" s="51"/>
      <c r="AI44" s="58"/>
      <c r="AJ44" s="59" t="s">
        <v>31</v>
      </c>
      <c r="AK44" s="60">
        <v>3</v>
      </c>
      <c r="AL44" s="41"/>
      <c r="AM44" s="42"/>
      <c r="AN44" s="42">
        <v>30</v>
      </c>
      <c r="AO44" s="42"/>
      <c r="AP44" s="58"/>
      <c r="AQ44" s="61" t="s">
        <v>30</v>
      </c>
      <c r="AR44" s="44">
        <v>3</v>
      </c>
      <c r="AS44" s="45"/>
      <c r="AT44" s="42"/>
      <c r="AU44" s="42">
        <v>30</v>
      </c>
      <c r="AV44" s="42"/>
      <c r="AW44" s="42"/>
      <c r="AX44" s="46" t="s">
        <v>31</v>
      </c>
      <c r="AY44" s="47">
        <v>4</v>
      </c>
      <c r="AZ44" s="9"/>
    </row>
    <row r="45" spans="1:52" ht="25.15" customHeight="1">
      <c r="A45" s="103">
        <v>23</v>
      </c>
      <c r="B45" s="27" t="s">
        <v>62</v>
      </c>
      <c r="C45" s="49">
        <f>SUM(P45,W45)</f>
        <v>4</v>
      </c>
      <c r="D45" s="50">
        <v>60</v>
      </c>
      <c r="E45" s="51"/>
      <c r="F45" s="51"/>
      <c r="G45" s="51">
        <v>60</v>
      </c>
      <c r="H45" s="51"/>
      <c r="I45" s="51"/>
      <c r="J45" s="52"/>
      <c r="K45" s="51"/>
      <c r="L45" s="51">
        <v>30</v>
      </c>
      <c r="M45" s="51"/>
      <c r="N45" s="51"/>
      <c r="O45" s="53" t="s">
        <v>30</v>
      </c>
      <c r="P45" s="54">
        <v>2</v>
      </c>
      <c r="Q45" s="52"/>
      <c r="R45" s="30"/>
      <c r="S45" s="31">
        <v>30</v>
      </c>
      <c r="T45" s="31"/>
      <c r="U45" s="30"/>
      <c r="V45" s="35" t="s">
        <v>30</v>
      </c>
      <c r="W45" s="55">
        <v>2</v>
      </c>
      <c r="X45" s="56"/>
      <c r="Y45" s="51"/>
      <c r="Z45" s="51"/>
      <c r="AA45" s="51"/>
      <c r="AB45" s="57"/>
      <c r="AC45" s="53"/>
      <c r="AD45" s="54"/>
      <c r="AE45" s="52"/>
      <c r="AF45" s="51"/>
      <c r="AG45" s="51"/>
      <c r="AH45" s="51"/>
      <c r="AI45" s="58" t="s">
        <v>33</v>
      </c>
      <c r="AJ45" s="59"/>
      <c r="AK45" s="60"/>
      <c r="AL45" s="41"/>
      <c r="AM45" s="42"/>
      <c r="AN45" s="42"/>
      <c r="AO45" s="42"/>
      <c r="AP45" s="58"/>
      <c r="AQ45" s="61"/>
      <c r="AR45" s="44"/>
      <c r="AS45" s="45"/>
      <c r="AT45" s="42"/>
      <c r="AU45" s="42"/>
      <c r="AV45" s="42"/>
      <c r="AW45" s="42"/>
      <c r="AX45" s="46"/>
      <c r="AY45" s="47"/>
      <c r="AZ45" s="9"/>
    </row>
    <row r="46" spans="1:52" ht="25.15" customHeight="1">
      <c r="A46" s="103">
        <v>24</v>
      </c>
      <c r="B46" s="27" t="s">
        <v>63</v>
      </c>
      <c r="C46" s="49">
        <f>SUM(AD46,AK46)</f>
        <v>4</v>
      </c>
      <c r="D46" s="50">
        <v>60</v>
      </c>
      <c r="E46" s="51"/>
      <c r="F46" s="51"/>
      <c r="G46" s="51">
        <v>60</v>
      </c>
      <c r="H46" s="51"/>
      <c r="I46" s="51"/>
      <c r="J46" s="52"/>
      <c r="K46" s="51"/>
      <c r="L46" s="51" t="s">
        <v>33</v>
      </c>
      <c r="M46" s="51"/>
      <c r="N46" s="51"/>
      <c r="O46" s="53" t="s">
        <v>33</v>
      </c>
      <c r="P46" s="54" t="s">
        <v>33</v>
      </c>
      <c r="Q46" s="52"/>
      <c r="R46" s="30"/>
      <c r="S46" s="31"/>
      <c r="T46" s="31"/>
      <c r="U46" s="30"/>
      <c r="V46" s="35"/>
      <c r="W46" s="55"/>
      <c r="X46" s="56"/>
      <c r="Y46" s="51"/>
      <c r="Z46" s="51">
        <v>30</v>
      </c>
      <c r="AA46" s="51"/>
      <c r="AB46" s="57"/>
      <c r="AC46" s="53" t="s">
        <v>30</v>
      </c>
      <c r="AD46" s="54">
        <v>2</v>
      </c>
      <c r="AE46" s="52"/>
      <c r="AF46" s="51"/>
      <c r="AG46" s="51">
        <v>30</v>
      </c>
      <c r="AH46" s="51"/>
      <c r="AI46" s="58"/>
      <c r="AJ46" s="59" t="s">
        <v>30</v>
      </c>
      <c r="AK46" s="60">
        <v>2</v>
      </c>
      <c r="AL46" s="41"/>
      <c r="AM46" s="42"/>
      <c r="AN46" s="42"/>
      <c r="AO46" s="42"/>
      <c r="AP46" s="58"/>
      <c r="AQ46" s="61"/>
      <c r="AR46" s="44"/>
      <c r="AS46" s="45"/>
      <c r="AT46" s="42"/>
      <c r="AU46" s="42"/>
      <c r="AV46" s="42"/>
      <c r="AW46" s="42"/>
      <c r="AX46" s="46"/>
      <c r="AY46" s="47"/>
      <c r="AZ46" s="9"/>
    </row>
    <row r="47" spans="1:52" ht="25.15" customHeight="1" thickBot="1">
      <c r="A47" s="103">
        <v>25</v>
      </c>
      <c r="B47" s="27" t="s">
        <v>64</v>
      </c>
      <c r="C47" s="104">
        <f>SUM(P47,W47,AD47)</f>
        <v>7</v>
      </c>
      <c r="D47" s="50">
        <v>90</v>
      </c>
      <c r="E47" s="51"/>
      <c r="F47" s="51"/>
      <c r="G47" s="51">
        <v>90</v>
      </c>
      <c r="H47" s="51"/>
      <c r="I47" s="51"/>
      <c r="J47" s="52"/>
      <c r="K47" s="51"/>
      <c r="L47" s="51">
        <v>30</v>
      </c>
      <c r="M47" s="51"/>
      <c r="N47" s="51"/>
      <c r="O47" s="53" t="s">
        <v>30</v>
      </c>
      <c r="P47" s="54">
        <v>2</v>
      </c>
      <c r="Q47" s="52"/>
      <c r="R47" s="30"/>
      <c r="S47" s="31">
        <v>30</v>
      </c>
      <c r="T47" s="31"/>
      <c r="U47" s="30"/>
      <c r="V47" s="35" t="s">
        <v>30</v>
      </c>
      <c r="W47" s="55">
        <v>2</v>
      </c>
      <c r="X47" s="56"/>
      <c r="Y47" s="51"/>
      <c r="Z47" s="51">
        <v>30</v>
      </c>
      <c r="AA47" s="51"/>
      <c r="AB47" s="57"/>
      <c r="AC47" s="53" t="s">
        <v>31</v>
      </c>
      <c r="AD47" s="54">
        <v>3</v>
      </c>
      <c r="AE47" s="52"/>
      <c r="AF47" s="51"/>
      <c r="AG47" s="51"/>
      <c r="AH47" s="51"/>
      <c r="AI47" s="58" t="s">
        <v>33</v>
      </c>
      <c r="AJ47" s="59"/>
      <c r="AK47" s="60"/>
      <c r="AL47" s="41"/>
      <c r="AM47" s="42"/>
      <c r="AN47" s="42"/>
      <c r="AO47" s="42"/>
      <c r="AP47" s="58"/>
      <c r="AQ47" s="61"/>
      <c r="AR47" s="44"/>
      <c r="AS47" s="45"/>
      <c r="AT47" s="42"/>
      <c r="AU47" s="42"/>
      <c r="AV47" s="42"/>
      <c r="AW47" s="42"/>
      <c r="AX47" s="46"/>
      <c r="AY47" s="47"/>
      <c r="AZ47" s="9"/>
    </row>
    <row r="48" spans="1:52" ht="15" customHeight="1">
      <c r="A48" s="178" t="s">
        <v>65</v>
      </c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  <c r="AC48" s="178"/>
      <c r="AD48" s="178"/>
      <c r="AE48" s="178"/>
      <c r="AF48" s="178"/>
      <c r="AG48" s="178"/>
      <c r="AH48" s="178"/>
      <c r="AI48" s="178"/>
      <c r="AJ48" s="178"/>
      <c r="AK48" s="178"/>
      <c r="AL48" s="178"/>
      <c r="AM48" s="178"/>
      <c r="AN48" s="178"/>
      <c r="AO48" s="178"/>
      <c r="AP48" s="178"/>
      <c r="AQ48" s="178"/>
      <c r="AR48" s="178"/>
      <c r="AS48" s="178"/>
      <c r="AT48" s="178"/>
      <c r="AU48" s="178"/>
      <c r="AV48" s="178"/>
      <c r="AW48" s="178"/>
      <c r="AX48" s="178"/>
      <c r="AY48" s="178"/>
      <c r="AZ48" s="9"/>
    </row>
    <row r="49" spans="1:52" ht="14.1" customHeight="1">
      <c r="A49" s="78">
        <v>26</v>
      </c>
      <c r="B49" s="27" t="s">
        <v>66</v>
      </c>
      <c r="C49" s="82">
        <f>SUM(P49,W49)</f>
        <v>2</v>
      </c>
      <c r="D49" s="65">
        <v>30</v>
      </c>
      <c r="E49" s="42"/>
      <c r="F49" s="42"/>
      <c r="G49" s="42">
        <v>30</v>
      </c>
      <c r="H49" s="42"/>
      <c r="I49" s="42"/>
      <c r="J49" s="45"/>
      <c r="K49" s="42"/>
      <c r="L49" s="42" t="s">
        <v>33</v>
      </c>
      <c r="M49" s="42"/>
      <c r="N49" s="42"/>
      <c r="O49" s="61" t="s">
        <v>33</v>
      </c>
      <c r="P49" s="44" t="s">
        <v>33</v>
      </c>
      <c r="Q49" s="45"/>
      <c r="R49" s="38"/>
      <c r="S49" s="38">
        <v>30</v>
      </c>
      <c r="T49" s="38"/>
      <c r="U49" s="38"/>
      <c r="V49" s="39" t="s">
        <v>30</v>
      </c>
      <c r="W49" s="66">
        <v>2</v>
      </c>
      <c r="X49" s="41"/>
      <c r="Y49" s="42"/>
      <c r="Z49" s="42"/>
      <c r="AA49" s="42"/>
      <c r="AB49" s="58"/>
      <c r="AC49" s="61"/>
      <c r="AD49" s="44"/>
      <c r="AE49" s="45"/>
      <c r="AF49" s="42"/>
      <c r="AG49" s="42"/>
      <c r="AH49" s="42"/>
      <c r="AI49" s="58"/>
      <c r="AJ49" s="59"/>
      <c r="AK49" s="60"/>
      <c r="AL49" s="41"/>
      <c r="AM49" s="42"/>
      <c r="AN49" s="42"/>
      <c r="AO49" s="42"/>
      <c r="AP49" s="58"/>
      <c r="AQ49" s="61"/>
      <c r="AR49" s="44"/>
      <c r="AS49" s="45"/>
      <c r="AT49" s="42"/>
      <c r="AU49" s="42"/>
      <c r="AV49" s="42"/>
      <c r="AW49" s="42"/>
      <c r="AX49" s="46"/>
      <c r="AY49" s="47"/>
      <c r="AZ49" s="9"/>
    </row>
    <row r="50" spans="1:52" ht="14.1" customHeight="1">
      <c r="A50" s="78">
        <v>27</v>
      </c>
      <c r="B50" s="27" t="s">
        <v>67</v>
      </c>
      <c r="C50" s="64">
        <f>SUM(AK50)</f>
        <v>2</v>
      </c>
      <c r="D50" s="65">
        <v>30</v>
      </c>
      <c r="E50" s="42"/>
      <c r="F50" s="42"/>
      <c r="G50" s="42">
        <v>30</v>
      </c>
      <c r="H50" s="42"/>
      <c r="I50" s="42"/>
      <c r="J50" s="45"/>
      <c r="K50" s="42"/>
      <c r="L50" s="42"/>
      <c r="M50" s="42"/>
      <c r="N50" s="42"/>
      <c r="O50" s="61"/>
      <c r="P50" s="44"/>
      <c r="Q50" s="45"/>
      <c r="R50" s="38"/>
      <c r="S50" s="38" t="s">
        <v>33</v>
      </c>
      <c r="T50" s="38"/>
      <c r="U50" s="38"/>
      <c r="V50" s="39" t="s">
        <v>33</v>
      </c>
      <c r="W50" s="66" t="s">
        <v>33</v>
      </c>
      <c r="X50" s="41"/>
      <c r="Y50" s="42"/>
      <c r="Z50" s="42" t="s">
        <v>33</v>
      </c>
      <c r="AA50" s="42"/>
      <c r="AB50" s="58"/>
      <c r="AC50" s="61" t="s">
        <v>33</v>
      </c>
      <c r="AD50" s="44" t="s">
        <v>33</v>
      </c>
      <c r="AE50" s="45"/>
      <c r="AF50" s="42"/>
      <c r="AG50" s="42">
        <v>30</v>
      </c>
      <c r="AH50" s="42"/>
      <c r="AI50" s="58"/>
      <c r="AJ50" s="59" t="s">
        <v>30</v>
      </c>
      <c r="AK50" s="60">
        <v>2</v>
      </c>
      <c r="AL50" s="41"/>
      <c r="AM50" s="42"/>
      <c r="AN50" s="42"/>
      <c r="AO50" s="42"/>
      <c r="AP50" s="58"/>
      <c r="AQ50" s="61"/>
      <c r="AR50" s="44"/>
      <c r="AS50" s="45"/>
      <c r="AT50" s="42"/>
      <c r="AU50" s="42"/>
      <c r="AV50" s="42"/>
      <c r="AW50" s="42"/>
      <c r="AX50" s="46"/>
      <c r="AY50" s="47"/>
      <c r="AZ50" s="9"/>
    </row>
    <row r="51" spans="1:52" ht="14.1" customHeight="1">
      <c r="A51" s="78">
        <v>28</v>
      </c>
      <c r="B51" s="27" t="s">
        <v>68</v>
      </c>
      <c r="C51" s="64">
        <f>SUM(AR51,AY51)</f>
        <v>5</v>
      </c>
      <c r="D51" s="65">
        <v>60</v>
      </c>
      <c r="E51" s="42"/>
      <c r="F51" s="42"/>
      <c r="G51" s="42">
        <v>60</v>
      </c>
      <c r="H51" s="42"/>
      <c r="I51" s="42"/>
      <c r="J51" s="45"/>
      <c r="K51" s="42"/>
      <c r="L51" s="42"/>
      <c r="M51" s="42"/>
      <c r="N51" s="42"/>
      <c r="O51" s="61"/>
      <c r="P51" s="44"/>
      <c r="Q51" s="45"/>
      <c r="R51" s="38"/>
      <c r="S51" s="38"/>
      <c r="T51" s="38"/>
      <c r="U51" s="38"/>
      <c r="V51" s="39"/>
      <c r="W51" s="66"/>
      <c r="X51" s="41"/>
      <c r="Y51" s="42"/>
      <c r="Z51" s="42"/>
      <c r="AA51" s="42"/>
      <c r="AB51" s="58"/>
      <c r="AC51" s="61"/>
      <c r="AD51" s="44"/>
      <c r="AE51" s="45"/>
      <c r="AF51" s="42"/>
      <c r="AG51" s="42" t="s">
        <v>33</v>
      </c>
      <c r="AH51" s="42"/>
      <c r="AI51" s="58"/>
      <c r="AJ51" s="59" t="s">
        <v>33</v>
      </c>
      <c r="AK51" s="60" t="s">
        <v>33</v>
      </c>
      <c r="AL51" s="41"/>
      <c r="AM51" s="42"/>
      <c r="AN51" s="42">
        <v>30</v>
      </c>
      <c r="AO51" s="42"/>
      <c r="AP51" s="58"/>
      <c r="AQ51" s="61" t="s">
        <v>30</v>
      </c>
      <c r="AR51" s="44">
        <v>2</v>
      </c>
      <c r="AS51" s="45"/>
      <c r="AT51" s="42"/>
      <c r="AU51" s="42">
        <v>30</v>
      </c>
      <c r="AV51" s="42"/>
      <c r="AW51" s="42"/>
      <c r="AX51" s="46" t="s">
        <v>31</v>
      </c>
      <c r="AY51" s="47">
        <v>3</v>
      </c>
      <c r="AZ51" s="9"/>
    </row>
    <row r="52" spans="1:52" ht="14.1" customHeight="1" thickBot="1">
      <c r="A52" s="105">
        <v>29</v>
      </c>
      <c r="B52" s="27" t="s">
        <v>69</v>
      </c>
      <c r="C52" s="106">
        <v>2</v>
      </c>
      <c r="D52" s="65">
        <v>30</v>
      </c>
      <c r="E52" s="42"/>
      <c r="F52" s="42"/>
      <c r="G52" s="42">
        <v>30</v>
      </c>
      <c r="H52" s="42"/>
      <c r="I52" s="42"/>
      <c r="J52" s="45"/>
      <c r="K52" s="42"/>
      <c r="L52" s="42"/>
      <c r="M52" s="42"/>
      <c r="N52" s="42"/>
      <c r="O52" s="61"/>
      <c r="P52" s="44"/>
      <c r="Q52" s="45"/>
      <c r="R52" s="38"/>
      <c r="S52" s="38"/>
      <c r="T52" s="38"/>
      <c r="U52" s="38"/>
      <c r="V52" s="39"/>
      <c r="W52" s="66"/>
      <c r="X52" s="41"/>
      <c r="Y52" s="42"/>
      <c r="Z52" s="42"/>
      <c r="AA52" s="42"/>
      <c r="AB52" s="58"/>
      <c r="AC52" s="61"/>
      <c r="AD52" s="44"/>
      <c r="AE52" s="45"/>
      <c r="AF52" s="42"/>
      <c r="AG52" s="42"/>
      <c r="AH52" s="42"/>
      <c r="AI52" s="58"/>
      <c r="AJ52" s="59"/>
      <c r="AK52" s="60"/>
      <c r="AL52" s="41"/>
      <c r="AM52" s="42"/>
      <c r="AN52" s="42">
        <v>30</v>
      </c>
      <c r="AO52" s="42"/>
      <c r="AP52" s="58"/>
      <c r="AQ52" s="61" t="s">
        <v>30</v>
      </c>
      <c r="AR52" s="44">
        <v>2</v>
      </c>
      <c r="AS52" s="45"/>
      <c r="AT52" s="42"/>
      <c r="AU52" s="42" t="s">
        <v>33</v>
      </c>
      <c r="AV52" s="42"/>
      <c r="AW52" s="42"/>
      <c r="AX52" s="46" t="s">
        <v>33</v>
      </c>
      <c r="AY52" s="47" t="s">
        <v>33</v>
      </c>
      <c r="AZ52" s="9"/>
    </row>
    <row r="53" spans="1:52" ht="15" customHeight="1">
      <c r="A53" s="178" t="s">
        <v>70</v>
      </c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78"/>
      <c r="N53" s="178"/>
      <c r="O53" s="178"/>
      <c r="P53" s="178"/>
      <c r="Q53" s="178"/>
      <c r="R53" s="178"/>
      <c r="S53" s="178"/>
      <c r="T53" s="178"/>
      <c r="U53" s="178"/>
      <c r="V53" s="178"/>
      <c r="W53" s="178"/>
      <c r="X53" s="178"/>
      <c r="Y53" s="178"/>
      <c r="Z53" s="178"/>
      <c r="AA53" s="178"/>
      <c r="AB53" s="178"/>
      <c r="AC53" s="178"/>
      <c r="AD53" s="178"/>
      <c r="AE53" s="178"/>
      <c r="AF53" s="178"/>
      <c r="AG53" s="178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8"/>
      <c r="AS53" s="178"/>
      <c r="AT53" s="178"/>
      <c r="AU53" s="178"/>
      <c r="AV53" s="178"/>
      <c r="AW53" s="178"/>
      <c r="AX53" s="178"/>
      <c r="AY53" s="178"/>
      <c r="AZ53" s="9"/>
    </row>
    <row r="54" spans="1:52" ht="14.1" customHeight="1" thickBot="1">
      <c r="A54" s="78">
        <v>30</v>
      </c>
      <c r="B54" s="27" t="s">
        <v>71</v>
      </c>
      <c r="C54" s="107">
        <f>SUM(AR54,AY54)</f>
        <v>5</v>
      </c>
      <c r="D54" s="65">
        <v>60</v>
      </c>
      <c r="E54" s="42"/>
      <c r="F54" s="42"/>
      <c r="G54" s="42">
        <v>60</v>
      </c>
      <c r="H54" s="42"/>
      <c r="I54" s="42"/>
      <c r="J54" s="45"/>
      <c r="K54" s="42"/>
      <c r="L54" s="42"/>
      <c r="M54" s="42"/>
      <c r="N54" s="42"/>
      <c r="O54" s="61"/>
      <c r="P54" s="44"/>
      <c r="Q54" s="45"/>
      <c r="R54" s="38"/>
      <c r="S54" s="38"/>
      <c r="T54" s="38"/>
      <c r="U54" s="38"/>
      <c r="V54" s="39"/>
      <c r="W54" s="108"/>
      <c r="X54" s="41"/>
      <c r="Y54" s="42"/>
      <c r="Z54" s="42"/>
      <c r="AA54" s="42"/>
      <c r="AB54" s="58"/>
      <c r="AC54" s="61"/>
      <c r="AD54" s="44"/>
      <c r="AE54" s="45"/>
      <c r="AF54" s="42"/>
      <c r="AG54" s="42" t="s">
        <v>33</v>
      </c>
      <c r="AH54" s="42"/>
      <c r="AI54" s="58"/>
      <c r="AJ54" s="59" t="s">
        <v>33</v>
      </c>
      <c r="AK54" s="60" t="s">
        <v>33</v>
      </c>
      <c r="AL54" s="41"/>
      <c r="AM54" s="42"/>
      <c r="AN54" s="42">
        <v>30</v>
      </c>
      <c r="AO54" s="42"/>
      <c r="AP54" s="58"/>
      <c r="AQ54" s="59" t="s">
        <v>30</v>
      </c>
      <c r="AR54" s="60">
        <v>2</v>
      </c>
      <c r="AS54" s="45"/>
      <c r="AT54" s="42"/>
      <c r="AU54" s="42">
        <v>30</v>
      </c>
      <c r="AV54" s="42"/>
      <c r="AW54" s="42"/>
      <c r="AX54" s="46" t="s">
        <v>31</v>
      </c>
      <c r="AY54" s="47">
        <v>3</v>
      </c>
      <c r="AZ54" s="9"/>
    </row>
    <row r="55" spans="1:52" ht="14.1" customHeight="1" thickBot="1">
      <c r="A55" s="179" t="s">
        <v>84</v>
      </c>
      <c r="B55" s="179"/>
      <c r="C55" s="179"/>
      <c r="D55" s="179"/>
      <c r="E55" s="179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9"/>
    </row>
    <row r="56" spans="1:52" ht="14.1" customHeight="1" thickBot="1">
      <c r="A56" s="109">
        <v>31</v>
      </c>
      <c r="B56" s="110" t="s">
        <v>86</v>
      </c>
      <c r="C56" s="111">
        <v>2</v>
      </c>
      <c r="D56" s="112" t="s">
        <v>33</v>
      </c>
      <c r="E56" s="113"/>
      <c r="F56" s="113"/>
      <c r="G56" s="113"/>
      <c r="H56" s="113"/>
      <c r="I56" s="113" t="s">
        <v>33</v>
      </c>
      <c r="J56" s="114"/>
      <c r="K56" s="113"/>
      <c r="L56" s="113"/>
      <c r="M56" s="113"/>
      <c r="N56" s="115"/>
      <c r="O56" s="116"/>
      <c r="P56" s="117"/>
      <c r="Q56" s="114"/>
      <c r="R56" s="113"/>
      <c r="S56" s="113"/>
      <c r="T56" s="113"/>
      <c r="U56" s="115"/>
      <c r="V56" s="118"/>
      <c r="W56" s="119"/>
      <c r="X56" s="120"/>
      <c r="Y56" s="113"/>
      <c r="Z56" s="113"/>
      <c r="AA56" s="113"/>
      <c r="AB56" s="115"/>
      <c r="AC56" s="118"/>
      <c r="AD56" s="117"/>
      <c r="AE56" s="114"/>
      <c r="AF56" s="113"/>
      <c r="AG56" s="113"/>
      <c r="AH56" s="113"/>
      <c r="AI56" s="121"/>
      <c r="AJ56" s="122"/>
      <c r="AK56" s="123"/>
      <c r="AL56" s="120"/>
      <c r="AM56" s="113"/>
      <c r="AN56" s="113"/>
      <c r="AO56" s="113"/>
      <c r="AP56" s="115" t="s">
        <v>33</v>
      </c>
      <c r="AQ56" s="118" t="s">
        <v>33</v>
      </c>
      <c r="AR56" s="117" t="s">
        <v>33</v>
      </c>
      <c r="AS56" s="114"/>
      <c r="AT56" s="113"/>
      <c r="AU56" s="113"/>
      <c r="AV56" s="113"/>
      <c r="AW56" s="113" t="s">
        <v>33</v>
      </c>
      <c r="AX56" s="124" t="s">
        <v>31</v>
      </c>
      <c r="AY56" s="125">
        <v>2</v>
      </c>
      <c r="AZ56" s="9"/>
    </row>
    <row r="57" spans="1:52" ht="15" customHeight="1" thickBot="1">
      <c r="A57" s="180" t="s">
        <v>72</v>
      </c>
      <c r="B57" s="180"/>
      <c r="C57" s="96">
        <f>SUM(C43,C44,C45,C46,C47,C49,C50,C51,C52,C54,C56)</f>
        <v>64</v>
      </c>
      <c r="D57" s="97">
        <f>SUM(D43,D44,D45,D46,D47,D49,D50,D51,D52,D54,D56)</f>
        <v>720</v>
      </c>
      <c r="E57" s="98">
        <f t="shared" ref="E57:N57" si="1">SUM(E42:E56)</f>
        <v>90</v>
      </c>
      <c r="F57" s="99">
        <f t="shared" si="1"/>
        <v>0</v>
      </c>
      <c r="G57" s="99">
        <f t="shared" si="1"/>
        <v>630</v>
      </c>
      <c r="H57" s="99">
        <f t="shared" si="1"/>
        <v>0</v>
      </c>
      <c r="I57" s="99">
        <f t="shared" si="1"/>
        <v>0</v>
      </c>
      <c r="J57" s="100">
        <f t="shared" si="1"/>
        <v>0</v>
      </c>
      <c r="K57" s="98">
        <f t="shared" si="1"/>
        <v>0</v>
      </c>
      <c r="L57" s="99">
        <f t="shared" si="1"/>
        <v>120</v>
      </c>
      <c r="M57" s="99">
        <f t="shared" si="1"/>
        <v>0</v>
      </c>
      <c r="N57" s="99">
        <f t="shared" si="1"/>
        <v>0</v>
      </c>
      <c r="O57" s="98"/>
      <c r="P57" s="101">
        <f>SUM(P44,P45,P47,P49)</f>
        <v>9</v>
      </c>
      <c r="Q57" s="100">
        <f>SUM(Q42:Q56)</f>
        <v>0</v>
      </c>
      <c r="R57" s="98"/>
      <c r="S57" s="99">
        <v>120</v>
      </c>
      <c r="T57" s="99">
        <f>SUM(T42:T56)</f>
        <v>0</v>
      </c>
      <c r="U57" s="98">
        <f>SUM(U42:U56)</f>
        <v>0</v>
      </c>
      <c r="V57" s="97"/>
      <c r="W57" s="101">
        <f t="shared" ref="W57:AB57" si="2">SUM(W42:W56)</f>
        <v>9</v>
      </c>
      <c r="X57" s="97">
        <f t="shared" si="2"/>
        <v>30</v>
      </c>
      <c r="Y57" s="98">
        <f t="shared" si="2"/>
        <v>0</v>
      </c>
      <c r="Z57" s="99">
        <f t="shared" si="2"/>
        <v>90</v>
      </c>
      <c r="AA57" s="99">
        <f t="shared" si="2"/>
        <v>0</v>
      </c>
      <c r="AB57" s="98">
        <f t="shared" si="2"/>
        <v>0</v>
      </c>
      <c r="AC57" s="98"/>
      <c r="AD57" s="102">
        <f>SUM(AD42:AD56)</f>
        <v>11</v>
      </c>
      <c r="AE57" s="100">
        <f t="shared" ref="AE57:AI57" si="3">SUM(AE42:AE56)</f>
        <v>30</v>
      </c>
      <c r="AF57" s="98">
        <f t="shared" si="3"/>
        <v>0</v>
      </c>
      <c r="AG57" s="99">
        <f t="shared" si="3"/>
        <v>90</v>
      </c>
      <c r="AH57" s="99">
        <f t="shared" si="3"/>
        <v>0</v>
      </c>
      <c r="AI57" s="98">
        <f t="shared" si="3"/>
        <v>0</v>
      </c>
      <c r="AJ57" s="97"/>
      <c r="AK57" s="96">
        <f>SUM(AK43:AK50)</f>
        <v>10</v>
      </c>
      <c r="AL57" s="97">
        <f>SUM(AL42:AL56)</f>
        <v>30</v>
      </c>
      <c r="AM57" s="98">
        <f>SUM(AM42:AM56)</f>
        <v>0</v>
      </c>
      <c r="AN57" s="99">
        <f>SUM(AN42:AN56)</f>
        <v>120</v>
      </c>
      <c r="AO57" s="99">
        <f>SUM(AO42:AO56)</f>
        <v>0</v>
      </c>
      <c r="AP57" s="98">
        <f>SUM(AP56)</f>
        <v>0</v>
      </c>
      <c r="AQ57" s="98"/>
      <c r="AR57" s="102">
        <f>SUM(AR43:AR56)</f>
        <v>13</v>
      </c>
      <c r="AS57" s="100">
        <f>SUM(AS42:AS56)</f>
        <v>0</v>
      </c>
      <c r="AT57" s="98">
        <f>SUM(AT42:AT56)</f>
        <v>0</v>
      </c>
      <c r="AU57" s="99">
        <f>SUM(AU42:AU56)</f>
        <v>90</v>
      </c>
      <c r="AV57" s="99">
        <f>SUM(AV42:AV56)</f>
        <v>0</v>
      </c>
      <c r="AW57" s="99">
        <f>SUM(AW42:AW56)</f>
        <v>0</v>
      </c>
      <c r="AX57" s="99"/>
      <c r="AY57" s="96">
        <f>SUM(AY43:AY56)</f>
        <v>12</v>
      </c>
      <c r="AZ57" s="9"/>
    </row>
    <row r="58" spans="1:52" ht="15" customHeight="1" thickBot="1">
      <c r="A58" s="175" t="s">
        <v>73</v>
      </c>
      <c r="B58" s="175"/>
      <c r="C58" s="126">
        <f t="shared" ref="C58:L58" si="4">SUM(C40,C57)</f>
        <v>154</v>
      </c>
      <c r="D58" s="126">
        <f t="shared" si="4"/>
        <v>1860</v>
      </c>
      <c r="E58" s="128">
        <f t="shared" si="4"/>
        <v>300</v>
      </c>
      <c r="F58" s="129">
        <f t="shared" si="4"/>
        <v>0</v>
      </c>
      <c r="G58" s="129">
        <f t="shared" si="4"/>
        <v>1380</v>
      </c>
      <c r="H58" s="129">
        <f t="shared" si="4"/>
        <v>180</v>
      </c>
      <c r="I58" s="129">
        <f t="shared" si="4"/>
        <v>0</v>
      </c>
      <c r="J58" s="130">
        <f t="shared" si="4"/>
        <v>90</v>
      </c>
      <c r="K58" s="128">
        <f t="shared" si="4"/>
        <v>0</v>
      </c>
      <c r="L58" s="129">
        <f t="shared" si="4"/>
        <v>240</v>
      </c>
      <c r="M58" s="129">
        <f>SUM(M40,M57)</f>
        <v>60</v>
      </c>
      <c r="N58" s="128">
        <f>SUM(N40,N57)</f>
        <v>0</v>
      </c>
      <c r="O58" s="127"/>
      <c r="P58" s="131">
        <f t="shared" ref="P58:U58" si="5">SUM(P40,P57)</f>
        <v>28</v>
      </c>
      <c r="Q58" s="130">
        <f t="shared" si="5"/>
        <v>45</v>
      </c>
      <c r="R58" s="128">
        <f t="shared" si="5"/>
        <v>0</v>
      </c>
      <c r="S58" s="129">
        <f t="shared" si="5"/>
        <v>240</v>
      </c>
      <c r="T58" s="129">
        <f t="shared" si="5"/>
        <v>60</v>
      </c>
      <c r="U58" s="128">
        <f t="shared" si="5"/>
        <v>0</v>
      </c>
      <c r="V58" s="128"/>
      <c r="W58" s="132">
        <f t="shared" ref="W58:AB58" si="6">SUM(W40,W57)</f>
        <v>28</v>
      </c>
      <c r="X58" s="127">
        <f t="shared" si="6"/>
        <v>60</v>
      </c>
      <c r="Y58" s="128">
        <f t="shared" si="6"/>
        <v>0</v>
      </c>
      <c r="Z58" s="129">
        <f t="shared" si="6"/>
        <v>210</v>
      </c>
      <c r="AA58" s="129">
        <f t="shared" si="6"/>
        <v>30</v>
      </c>
      <c r="AB58" s="128">
        <f t="shared" si="6"/>
        <v>0</v>
      </c>
      <c r="AC58" s="128"/>
      <c r="AD58" s="131">
        <f t="shared" ref="AD58:AI58" si="7">SUM(AD40,AD57)</f>
        <v>25</v>
      </c>
      <c r="AE58" s="130">
        <f t="shared" si="7"/>
        <v>75</v>
      </c>
      <c r="AF58" s="128">
        <f t="shared" si="7"/>
        <v>0</v>
      </c>
      <c r="AG58" s="129">
        <f t="shared" si="7"/>
        <v>240</v>
      </c>
      <c r="AH58" s="129">
        <f t="shared" si="7"/>
        <v>30</v>
      </c>
      <c r="AI58" s="128">
        <f t="shared" si="7"/>
        <v>0</v>
      </c>
      <c r="AJ58" s="127"/>
      <c r="AK58" s="126">
        <f t="shared" ref="AK58:AP58" si="8">SUM(AK40,AK57)</f>
        <v>27</v>
      </c>
      <c r="AL58" s="127">
        <f t="shared" si="8"/>
        <v>30</v>
      </c>
      <c r="AM58" s="128">
        <f t="shared" si="8"/>
        <v>0</v>
      </c>
      <c r="AN58" s="129">
        <f t="shared" si="8"/>
        <v>270</v>
      </c>
      <c r="AO58" s="129">
        <f t="shared" si="8"/>
        <v>0</v>
      </c>
      <c r="AP58" s="128">
        <f t="shared" si="8"/>
        <v>0</v>
      </c>
      <c r="AQ58" s="128"/>
      <c r="AR58" s="131">
        <f t="shared" ref="AR58:AW58" si="9">SUM(AR40,AR57)</f>
        <v>26</v>
      </c>
      <c r="AS58" s="130">
        <f t="shared" si="9"/>
        <v>0</v>
      </c>
      <c r="AT58" s="128">
        <f t="shared" si="9"/>
        <v>0</v>
      </c>
      <c r="AU58" s="129">
        <f t="shared" si="9"/>
        <v>180</v>
      </c>
      <c r="AV58" s="129">
        <f t="shared" si="9"/>
        <v>0</v>
      </c>
      <c r="AW58" s="129">
        <f t="shared" si="9"/>
        <v>0</v>
      </c>
      <c r="AX58" s="129"/>
      <c r="AY58" s="126">
        <f>SUM(AY40,AY57)</f>
        <v>20</v>
      </c>
      <c r="AZ58" s="9"/>
    </row>
    <row r="59" spans="1:52" ht="15" customHeight="1" thickBot="1">
      <c r="A59" s="176" t="s">
        <v>74</v>
      </c>
      <c r="B59" s="176"/>
      <c r="C59" s="176"/>
      <c r="D59" s="176"/>
      <c r="E59" s="176"/>
      <c r="F59" s="176"/>
      <c r="G59" s="176"/>
      <c r="H59" s="176"/>
      <c r="I59" s="176"/>
      <c r="J59" s="173">
        <f>SUM(J58:N58)</f>
        <v>390</v>
      </c>
      <c r="K59" s="173"/>
      <c r="L59" s="173"/>
      <c r="M59" s="173"/>
      <c r="N59" s="173"/>
      <c r="O59" s="173"/>
      <c r="P59" s="173"/>
      <c r="Q59" s="177">
        <f>SUM(Q58,R58,S58,T58,U58)</f>
        <v>345</v>
      </c>
      <c r="R59" s="177"/>
      <c r="S59" s="177"/>
      <c r="T59" s="177"/>
      <c r="U59" s="177"/>
      <c r="V59" s="177"/>
      <c r="W59" s="177"/>
      <c r="X59" s="174">
        <f>SUM(X58,Y58,Z58,AA58,AB58)</f>
        <v>300</v>
      </c>
      <c r="Y59" s="174"/>
      <c r="Z59" s="174"/>
      <c r="AA59" s="174"/>
      <c r="AB59" s="174"/>
      <c r="AC59" s="174"/>
      <c r="AD59" s="174"/>
      <c r="AE59" s="173">
        <f>SUM(AE58,AF58,AG58,AH58,AI58)</f>
        <v>345</v>
      </c>
      <c r="AF59" s="173"/>
      <c r="AG59" s="173"/>
      <c r="AH59" s="173"/>
      <c r="AI59" s="173"/>
      <c r="AJ59" s="173"/>
      <c r="AK59" s="173"/>
      <c r="AL59" s="173">
        <f>SUM(AL58,AM58,AN58,AO58,AP58)</f>
        <v>300</v>
      </c>
      <c r="AM59" s="173"/>
      <c r="AN59" s="173"/>
      <c r="AO59" s="173"/>
      <c r="AP59" s="173"/>
      <c r="AQ59" s="173"/>
      <c r="AR59" s="173"/>
      <c r="AS59" s="174">
        <f>SUM(AS58,AT58,AU58,AV58,AW58)</f>
        <v>180</v>
      </c>
      <c r="AT59" s="174"/>
      <c r="AU59" s="174"/>
      <c r="AV59" s="174"/>
      <c r="AW59" s="174"/>
      <c r="AX59" s="174"/>
      <c r="AY59" s="174"/>
      <c r="AZ59" s="9"/>
    </row>
    <row r="60" spans="1:52" ht="14.1" customHeight="1" thickBot="1">
      <c r="A60" s="156"/>
      <c r="B60" s="133" t="s">
        <v>75</v>
      </c>
      <c r="C60" s="134">
        <f>SUM(J60,Q60,X60,AE60,AL60,AS60)</f>
        <v>24</v>
      </c>
      <c r="D60" s="168" t="s">
        <v>88</v>
      </c>
      <c r="E60" s="168"/>
      <c r="F60" s="168"/>
      <c r="G60" s="168"/>
      <c r="H60" s="168"/>
      <c r="I60" s="168"/>
      <c r="J60" s="135">
        <v>2</v>
      </c>
      <c r="K60" s="171" t="s">
        <v>87</v>
      </c>
      <c r="L60" s="171"/>
      <c r="M60" s="171"/>
      <c r="N60" s="171"/>
      <c r="O60" s="171"/>
      <c r="P60" s="171"/>
      <c r="Q60" s="135">
        <v>2</v>
      </c>
      <c r="R60" s="172" t="s">
        <v>87</v>
      </c>
      <c r="S60" s="172"/>
      <c r="T60" s="172"/>
      <c r="U60" s="172"/>
      <c r="V60" s="172"/>
      <c r="W60" s="172"/>
      <c r="X60" s="135">
        <v>3</v>
      </c>
      <c r="Y60" s="171" t="s">
        <v>89</v>
      </c>
      <c r="Z60" s="171"/>
      <c r="AA60" s="171"/>
      <c r="AB60" s="171"/>
      <c r="AC60" s="171"/>
      <c r="AD60" s="171"/>
      <c r="AE60" s="135">
        <v>3</v>
      </c>
      <c r="AF60" s="171" t="s">
        <v>89</v>
      </c>
      <c r="AG60" s="171"/>
      <c r="AH60" s="171"/>
      <c r="AI60" s="171"/>
      <c r="AJ60" s="171"/>
      <c r="AK60" s="171"/>
      <c r="AL60" s="135">
        <v>4</v>
      </c>
      <c r="AM60" s="171" t="s">
        <v>90</v>
      </c>
      <c r="AN60" s="171"/>
      <c r="AO60" s="171"/>
      <c r="AP60" s="171"/>
      <c r="AQ60" s="171"/>
      <c r="AR60" s="171"/>
      <c r="AS60" s="135">
        <v>10</v>
      </c>
      <c r="AT60" s="166" t="s">
        <v>91</v>
      </c>
      <c r="AU60" s="166"/>
      <c r="AV60" s="166"/>
      <c r="AW60" s="166"/>
      <c r="AX60" s="166"/>
      <c r="AY60" s="166"/>
      <c r="AZ60" s="9"/>
    </row>
    <row r="61" spans="1:52" ht="14.1" customHeight="1" thickBot="1">
      <c r="A61" s="156"/>
      <c r="B61" s="155" t="s">
        <v>76</v>
      </c>
      <c r="C61" s="134"/>
      <c r="D61" s="170"/>
      <c r="E61" s="170"/>
      <c r="F61" s="170"/>
      <c r="G61" s="170"/>
      <c r="H61" s="170"/>
      <c r="I61" s="170"/>
      <c r="J61" s="135"/>
      <c r="K61" s="171" t="s">
        <v>33</v>
      </c>
      <c r="L61" s="171"/>
      <c r="M61" s="171"/>
      <c r="N61" s="171"/>
      <c r="O61" s="171"/>
      <c r="P61" s="171"/>
      <c r="Q61" s="135"/>
      <c r="R61" s="172"/>
      <c r="S61" s="172"/>
      <c r="T61" s="172"/>
      <c r="U61" s="172"/>
      <c r="V61" s="172"/>
      <c r="W61" s="172"/>
      <c r="X61" s="135"/>
      <c r="Y61" s="171"/>
      <c r="Z61" s="171"/>
      <c r="AA61" s="171"/>
      <c r="AB61" s="171"/>
      <c r="AC61" s="171"/>
      <c r="AD61" s="171"/>
      <c r="AE61" s="135"/>
      <c r="AF61" s="171"/>
      <c r="AG61" s="171"/>
      <c r="AH61" s="171"/>
      <c r="AI61" s="171"/>
      <c r="AJ61" s="171"/>
      <c r="AK61" s="171"/>
      <c r="AL61" s="135"/>
      <c r="AM61" s="171"/>
      <c r="AN61" s="171"/>
      <c r="AO61" s="171"/>
      <c r="AP61" s="171"/>
      <c r="AQ61" s="171"/>
      <c r="AR61" s="171"/>
      <c r="AS61" s="135"/>
      <c r="AT61" s="166"/>
      <c r="AU61" s="166"/>
      <c r="AV61" s="166"/>
      <c r="AW61" s="166"/>
      <c r="AX61" s="166"/>
      <c r="AY61" s="166"/>
      <c r="AZ61" s="9"/>
    </row>
    <row r="62" spans="1:52" ht="14.1" customHeight="1" thickBot="1">
      <c r="A62" s="156"/>
      <c r="B62" s="155" t="s">
        <v>77</v>
      </c>
      <c r="C62" s="134"/>
      <c r="D62" s="170"/>
      <c r="E62" s="170"/>
      <c r="F62" s="170"/>
      <c r="G62" s="170"/>
      <c r="H62" s="170"/>
      <c r="I62" s="170"/>
      <c r="J62" s="135"/>
      <c r="K62" s="171"/>
      <c r="L62" s="171"/>
      <c r="M62" s="171"/>
      <c r="N62" s="171"/>
      <c r="O62" s="171"/>
      <c r="P62" s="171"/>
      <c r="Q62" s="135"/>
      <c r="R62" s="172"/>
      <c r="S62" s="172"/>
      <c r="T62" s="172"/>
      <c r="U62" s="172"/>
      <c r="V62" s="172"/>
      <c r="W62" s="172"/>
      <c r="X62" s="135"/>
      <c r="Y62" s="171"/>
      <c r="Z62" s="171"/>
      <c r="AA62" s="171"/>
      <c r="AB62" s="171"/>
      <c r="AC62" s="171"/>
      <c r="AD62" s="171"/>
      <c r="AE62" s="135"/>
      <c r="AF62" s="171"/>
      <c r="AG62" s="171"/>
      <c r="AH62" s="171"/>
      <c r="AI62" s="171"/>
      <c r="AJ62" s="171"/>
      <c r="AK62" s="171"/>
      <c r="AL62" s="135"/>
      <c r="AM62" s="171"/>
      <c r="AN62" s="171"/>
      <c r="AO62" s="171"/>
      <c r="AP62" s="171"/>
      <c r="AQ62" s="171"/>
      <c r="AR62" s="171"/>
      <c r="AS62" s="135"/>
      <c r="AT62" s="166"/>
      <c r="AU62" s="166"/>
      <c r="AV62" s="166"/>
      <c r="AW62" s="166"/>
      <c r="AX62" s="166"/>
      <c r="AY62" s="166"/>
      <c r="AZ62" s="9"/>
    </row>
    <row r="63" spans="1:52" ht="14.1" customHeight="1" thickBot="1">
      <c r="A63" s="156"/>
      <c r="B63" s="155" t="s">
        <v>78</v>
      </c>
      <c r="C63" s="136"/>
      <c r="D63" s="170"/>
      <c r="E63" s="170"/>
      <c r="F63" s="170"/>
      <c r="G63" s="170"/>
      <c r="H63" s="170"/>
      <c r="I63" s="170"/>
      <c r="J63" s="135"/>
      <c r="K63" s="171"/>
      <c r="L63" s="171"/>
      <c r="M63" s="171"/>
      <c r="N63" s="171"/>
      <c r="O63" s="171"/>
      <c r="P63" s="171"/>
      <c r="Q63" s="135"/>
      <c r="R63" s="172"/>
      <c r="S63" s="172"/>
      <c r="T63" s="172"/>
      <c r="U63" s="172"/>
      <c r="V63" s="172"/>
      <c r="W63" s="172"/>
      <c r="X63" s="135"/>
      <c r="Y63" s="171"/>
      <c r="Z63" s="171"/>
      <c r="AA63" s="171"/>
      <c r="AB63" s="171"/>
      <c r="AC63" s="171"/>
      <c r="AD63" s="171"/>
      <c r="AE63" s="135"/>
      <c r="AF63" s="171"/>
      <c r="AG63" s="171"/>
      <c r="AH63" s="171"/>
      <c r="AI63" s="171"/>
      <c r="AJ63" s="171"/>
      <c r="AK63" s="171"/>
      <c r="AL63" s="135"/>
      <c r="AM63" s="171"/>
      <c r="AN63" s="171"/>
      <c r="AO63" s="171"/>
      <c r="AP63" s="171"/>
      <c r="AQ63" s="171"/>
      <c r="AR63" s="171"/>
      <c r="AS63" s="135"/>
      <c r="AT63" s="166"/>
      <c r="AU63" s="166"/>
      <c r="AV63" s="166"/>
      <c r="AW63" s="166"/>
      <c r="AX63" s="166"/>
      <c r="AY63" s="166"/>
      <c r="AZ63" s="9"/>
    </row>
    <row r="64" spans="1:52" ht="24" customHeight="1" thickBot="1">
      <c r="A64" s="167" t="s">
        <v>79</v>
      </c>
      <c r="B64" s="167"/>
      <c r="C64" s="137">
        <f>SUM(J64,Q64,X64,AE64,AL64,AS64)</f>
        <v>2</v>
      </c>
      <c r="D64" s="168"/>
      <c r="E64" s="168"/>
      <c r="F64" s="168"/>
      <c r="G64" s="168"/>
      <c r="H64" s="168"/>
      <c r="I64" s="168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>
        <v>2</v>
      </c>
      <c r="Y64" s="163"/>
      <c r="Z64" s="163"/>
      <c r="AA64" s="163"/>
      <c r="AB64" s="163"/>
      <c r="AC64" s="163"/>
      <c r="AD64" s="163"/>
      <c r="AE64" s="163" t="s">
        <v>33</v>
      </c>
      <c r="AF64" s="163"/>
      <c r="AG64" s="163"/>
      <c r="AH64" s="163"/>
      <c r="AI64" s="163"/>
      <c r="AJ64" s="163"/>
      <c r="AK64" s="163"/>
      <c r="AL64" s="163"/>
      <c r="AM64" s="163"/>
      <c r="AN64" s="163"/>
      <c r="AO64" s="163"/>
      <c r="AP64" s="163"/>
      <c r="AQ64" s="163"/>
      <c r="AR64" s="163"/>
      <c r="AS64" s="169"/>
      <c r="AT64" s="169"/>
      <c r="AU64" s="169"/>
      <c r="AV64" s="169"/>
      <c r="AW64" s="169"/>
      <c r="AX64" s="169"/>
      <c r="AY64" s="169"/>
    </row>
    <row r="65" spans="1:52" ht="14.65" customHeight="1" thickBot="1">
      <c r="A65" s="199" t="s">
        <v>80</v>
      </c>
      <c r="B65" s="199"/>
      <c r="C65" s="138" t="s">
        <v>33</v>
      </c>
      <c r="D65" s="163"/>
      <c r="E65" s="163"/>
      <c r="F65" s="163"/>
      <c r="G65" s="163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3"/>
      <c r="AJ65" s="163"/>
      <c r="AK65" s="163"/>
      <c r="AL65" s="163"/>
      <c r="AM65" s="163"/>
      <c r="AN65" s="163"/>
      <c r="AO65" s="163"/>
      <c r="AP65" s="163"/>
      <c r="AQ65" s="163"/>
      <c r="AR65" s="163"/>
      <c r="AS65" s="163" t="s">
        <v>33</v>
      </c>
      <c r="AT65" s="163"/>
      <c r="AU65" s="163"/>
      <c r="AV65" s="163"/>
      <c r="AW65" s="163"/>
      <c r="AX65" s="163"/>
      <c r="AY65" s="163"/>
      <c r="AZ65" s="9"/>
    </row>
    <row r="66" spans="1:52" ht="15" customHeight="1" thickBot="1">
      <c r="A66" s="165" t="s">
        <v>81</v>
      </c>
      <c r="B66" s="165"/>
      <c r="C66" s="138">
        <f>SUM(C58,C60:C65)</f>
        <v>180</v>
      </c>
      <c r="D66" s="163"/>
      <c r="E66" s="163"/>
      <c r="F66" s="163"/>
      <c r="G66" s="163"/>
      <c r="H66" s="163"/>
      <c r="I66" s="163"/>
      <c r="J66" s="163">
        <v>30</v>
      </c>
      <c r="K66" s="163"/>
      <c r="L66" s="163"/>
      <c r="M66" s="163"/>
      <c r="N66" s="163"/>
      <c r="O66" s="163"/>
      <c r="P66" s="163"/>
      <c r="Q66" s="163">
        <v>30</v>
      </c>
      <c r="R66" s="163"/>
      <c r="S66" s="163"/>
      <c r="T66" s="163"/>
      <c r="U66" s="163"/>
      <c r="V66" s="163"/>
      <c r="W66" s="163"/>
      <c r="X66" s="163">
        <v>30</v>
      </c>
      <c r="Y66" s="163"/>
      <c r="Z66" s="163"/>
      <c r="AA66" s="163"/>
      <c r="AB66" s="163"/>
      <c r="AC66" s="163"/>
      <c r="AD66" s="163"/>
      <c r="AE66" s="163">
        <f>SUM(AK58,AE60:AE63,AE64)</f>
        <v>30</v>
      </c>
      <c r="AF66" s="163"/>
      <c r="AG66" s="163"/>
      <c r="AH66" s="163"/>
      <c r="AI66" s="163"/>
      <c r="AJ66" s="163"/>
      <c r="AK66" s="163"/>
      <c r="AL66" s="163">
        <f>SUM(AR58,AL60:AL63,AL64)</f>
        <v>30</v>
      </c>
      <c r="AM66" s="163"/>
      <c r="AN66" s="163"/>
      <c r="AO66" s="163"/>
      <c r="AP66" s="163"/>
      <c r="AQ66" s="163"/>
      <c r="AR66" s="163"/>
      <c r="AS66" s="163">
        <f>SUM(AY58,AS60:AS63,AS64,AS65)</f>
        <v>30</v>
      </c>
      <c r="AT66" s="163"/>
      <c r="AU66" s="163"/>
      <c r="AV66" s="163"/>
      <c r="AW66" s="163"/>
      <c r="AX66" s="163"/>
      <c r="AY66" s="163"/>
      <c r="AZ66" s="9"/>
    </row>
    <row r="67" spans="1:52" ht="23.25" customHeight="1" thickBot="1">
      <c r="A67" s="164" t="s">
        <v>82</v>
      </c>
      <c r="B67" s="164"/>
      <c r="C67" s="139">
        <f>SUM(C66)</f>
        <v>180</v>
      </c>
      <c r="D67" s="140">
        <f t="shared" ref="D67:N67" si="10">SUM(D58)</f>
        <v>1860</v>
      </c>
      <c r="E67" s="141">
        <f t="shared" si="10"/>
        <v>300</v>
      </c>
      <c r="F67" s="142">
        <f t="shared" si="10"/>
        <v>0</v>
      </c>
      <c r="G67" s="142">
        <f t="shared" si="10"/>
        <v>1380</v>
      </c>
      <c r="H67" s="142">
        <f t="shared" si="10"/>
        <v>180</v>
      </c>
      <c r="I67" s="142">
        <f>SUM(I58)</f>
        <v>0</v>
      </c>
      <c r="J67" s="143">
        <f t="shared" si="10"/>
        <v>90</v>
      </c>
      <c r="K67" s="140">
        <f t="shared" si="10"/>
        <v>0</v>
      </c>
      <c r="L67" s="142">
        <f t="shared" si="10"/>
        <v>240</v>
      </c>
      <c r="M67" s="142">
        <f t="shared" si="10"/>
        <v>60</v>
      </c>
      <c r="N67" s="140">
        <f t="shared" si="10"/>
        <v>0</v>
      </c>
      <c r="O67" s="140"/>
      <c r="P67" s="144">
        <f t="shared" ref="P67:U67" si="11">SUM(P58)</f>
        <v>28</v>
      </c>
      <c r="Q67" s="143">
        <f t="shared" si="11"/>
        <v>45</v>
      </c>
      <c r="R67" s="140">
        <f t="shared" si="11"/>
        <v>0</v>
      </c>
      <c r="S67" s="142">
        <f t="shared" si="11"/>
        <v>240</v>
      </c>
      <c r="T67" s="142">
        <f t="shared" si="11"/>
        <v>60</v>
      </c>
      <c r="U67" s="140">
        <f t="shared" si="11"/>
        <v>0</v>
      </c>
      <c r="V67" s="145"/>
      <c r="W67" s="146">
        <f t="shared" ref="W67:AB67" si="12">SUM(W58)</f>
        <v>28</v>
      </c>
      <c r="X67" s="145">
        <f t="shared" si="12"/>
        <v>60</v>
      </c>
      <c r="Y67" s="140">
        <f t="shared" si="12"/>
        <v>0</v>
      </c>
      <c r="Z67" s="142">
        <f t="shared" si="12"/>
        <v>210</v>
      </c>
      <c r="AA67" s="142">
        <f t="shared" si="12"/>
        <v>30</v>
      </c>
      <c r="AB67" s="140">
        <f t="shared" si="12"/>
        <v>0</v>
      </c>
      <c r="AC67" s="140"/>
      <c r="AD67" s="144">
        <f t="shared" ref="AD67:AI67" si="13">SUM(AD58)</f>
        <v>25</v>
      </c>
      <c r="AE67" s="143">
        <f t="shared" si="13"/>
        <v>75</v>
      </c>
      <c r="AF67" s="140">
        <f t="shared" si="13"/>
        <v>0</v>
      </c>
      <c r="AG67" s="142">
        <f t="shared" si="13"/>
        <v>240</v>
      </c>
      <c r="AH67" s="142">
        <f t="shared" si="13"/>
        <v>30</v>
      </c>
      <c r="AI67" s="140">
        <f t="shared" si="13"/>
        <v>0</v>
      </c>
      <c r="AJ67" s="145"/>
      <c r="AK67" s="146">
        <f t="shared" ref="AK67:AP67" si="14">SUM(AK58)</f>
        <v>27</v>
      </c>
      <c r="AL67" s="143">
        <f t="shared" si="14"/>
        <v>30</v>
      </c>
      <c r="AM67" s="140">
        <f t="shared" si="14"/>
        <v>0</v>
      </c>
      <c r="AN67" s="142">
        <f t="shared" si="14"/>
        <v>270</v>
      </c>
      <c r="AO67" s="142">
        <f t="shared" si="14"/>
        <v>0</v>
      </c>
      <c r="AP67" s="140">
        <f t="shared" si="14"/>
        <v>0</v>
      </c>
      <c r="AQ67" s="140"/>
      <c r="AR67" s="146">
        <f t="shared" ref="AR67:AW67" si="15">SUM(AR58)</f>
        <v>26</v>
      </c>
      <c r="AS67" s="145">
        <f t="shared" si="15"/>
        <v>0</v>
      </c>
      <c r="AT67" s="140">
        <f t="shared" si="15"/>
        <v>0</v>
      </c>
      <c r="AU67" s="142">
        <f t="shared" si="15"/>
        <v>180</v>
      </c>
      <c r="AV67" s="142">
        <f t="shared" si="15"/>
        <v>0</v>
      </c>
      <c r="AW67" s="142">
        <f t="shared" si="15"/>
        <v>0</v>
      </c>
      <c r="AX67" s="142"/>
      <c r="AY67" s="147">
        <f>SUM(AY58)</f>
        <v>20</v>
      </c>
    </row>
    <row r="68" spans="1:52" ht="15">
      <c r="A68" s="3"/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48"/>
      <c r="O68" s="148"/>
      <c r="P68" s="148"/>
      <c r="Q68" s="148"/>
      <c r="R68" s="148"/>
      <c r="S68" s="148"/>
      <c r="T68" s="148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</row>
    <row r="69" spans="1:52" ht="15">
      <c r="B69" s="149" t="s">
        <v>94</v>
      </c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</row>
    <row r="70" spans="1:52" ht="15">
      <c r="B70" s="149" t="s">
        <v>93</v>
      </c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</row>
    <row r="71" spans="1:52" ht="15">
      <c r="B71" t="s">
        <v>92</v>
      </c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</row>
    <row r="72" spans="1:52" ht="15.75">
      <c r="A72" t="s">
        <v>33</v>
      </c>
      <c r="B72" s="150" t="s">
        <v>83</v>
      </c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</row>
    <row r="73" spans="1:52" ht="15">
      <c r="A73" s="3"/>
      <c r="B73" s="148"/>
      <c r="C73" s="148"/>
      <c r="D73" s="148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8"/>
      <c r="P73" s="148"/>
      <c r="Q73" s="148"/>
      <c r="R73" s="148"/>
      <c r="S73" s="148"/>
      <c r="T73" s="148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</row>
    <row r="74" spans="1:52" ht="9" customHeight="1">
      <c r="A74" s="160"/>
      <c r="B74" s="160"/>
      <c r="C74" s="160"/>
      <c r="D74" s="160"/>
      <c r="E74" s="160"/>
      <c r="F74" s="160"/>
      <c r="G74" s="160"/>
      <c r="H74" s="160"/>
      <c r="I74" s="160"/>
      <c r="J74" s="160"/>
      <c r="K74" s="160"/>
      <c r="L74" s="160"/>
      <c r="M74" s="160"/>
      <c r="N74" s="160"/>
      <c r="O74" s="151"/>
      <c r="P74" s="151"/>
      <c r="Q74" s="153"/>
      <c r="R74" s="153"/>
      <c r="S74" s="153"/>
      <c r="T74" s="153"/>
      <c r="U74" s="153"/>
      <c r="V74" s="153"/>
      <c r="W74" s="153"/>
      <c r="X74" s="162" t="s">
        <v>33</v>
      </c>
      <c r="Y74" s="162"/>
      <c r="Z74" s="162"/>
      <c r="AA74" s="162"/>
      <c r="AB74" s="162"/>
      <c r="AC74" s="162"/>
      <c r="AD74" s="162"/>
      <c r="AE74" s="162"/>
      <c r="AF74" s="162"/>
      <c r="AG74" s="162"/>
      <c r="AH74" s="162"/>
      <c r="AI74" s="162"/>
      <c r="AJ74" s="154"/>
      <c r="AK74" s="154"/>
      <c r="AL74" s="15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</row>
    <row r="75" spans="1:52" ht="27" customHeight="1">
      <c r="A75" s="160" t="s">
        <v>96</v>
      </c>
      <c r="B75" s="160"/>
      <c r="C75" s="160"/>
      <c r="D75" s="160"/>
      <c r="E75" s="160"/>
      <c r="F75" s="160"/>
      <c r="G75" s="160"/>
      <c r="O75" s="152"/>
      <c r="P75" s="152"/>
      <c r="Q75" s="153"/>
      <c r="R75" s="153"/>
      <c r="S75" s="153"/>
      <c r="T75" s="153"/>
      <c r="U75" s="153"/>
      <c r="V75" s="153"/>
      <c r="W75" s="153"/>
      <c r="X75" s="162" t="s">
        <v>33</v>
      </c>
      <c r="Y75" s="162"/>
      <c r="Z75" s="162"/>
      <c r="AA75" s="162"/>
      <c r="AB75" s="162"/>
      <c r="AC75" s="162"/>
      <c r="AD75" s="162"/>
      <c r="AE75" s="162"/>
      <c r="AF75" s="162"/>
      <c r="AG75" s="162"/>
      <c r="AH75" s="162"/>
      <c r="AI75" s="162"/>
      <c r="AJ75" s="151"/>
      <c r="AK75" s="151"/>
      <c r="AL75" s="15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</row>
    <row r="76" spans="1:52" ht="15">
      <c r="A76" s="3"/>
      <c r="B76" s="3"/>
      <c r="C76" s="3"/>
      <c r="D76" s="3"/>
      <c r="E76" s="3"/>
      <c r="F76" s="3"/>
      <c r="G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</row>
    <row r="79" spans="1:52" ht="26.65" customHeight="1"/>
    <row r="80" spans="1:52" ht="21.75" customHeight="1">
      <c r="M80" s="161"/>
      <c r="N80" s="161"/>
      <c r="O80" s="161"/>
      <c r="P80" s="161"/>
      <c r="Q80" s="161"/>
      <c r="R80" s="161"/>
      <c r="S80" s="161"/>
    </row>
    <row r="81" spans="13:19">
      <c r="M81" s="161"/>
      <c r="N81" s="161"/>
      <c r="O81" s="161"/>
      <c r="P81" s="161"/>
      <c r="Q81" s="161"/>
      <c r="R81" s="161"/>
      <c r="S81" s="161"/>
    </row>
    <row r="89" spans="13:19" ht="13.5" customHeight="1"/>
  </sheetData>
  <mergeCells count="97">
    <mergeCell ref="C7:Q7"/>
    <mergeCell ref="AL3:AY3"/>
    <mergeCell ref="C4:AE4"/>
    <mergeCell ref="C5:AE5"/>
    <mergeCell ref="C6:Q6"/>
    <mergeCell ref="C8:X8"/>
    <mergeCell ref="AL8:AY8"/>
    <mergeCell ref="A10:A12"/>
    <mergeCell ref="B10:B12"/>
    <mergeCell ref="C10:C12"/>
    <mergeCell ref="D10:I10"/>
    <mergeCell ref="J10:W10"/>
    <mergeCell ref="X10:AK10"/>
    <mergeCell ref="AL10:AY10"/>
    <mergeCell ref="D11:D12"/>
    <mergeCell ref="E11:I11"/>
    <mergeCell ref="J11:P11"/>
    <mergeCell ref="Q11:W11"/>
    <mergeCell ref="X11:AB11"/>
    <mergeCell ref="AE11:AK11"/>
    <mergeCell ref="AL11:AR11"/>
    <mergeCell ref="AS11:AY11"/>
    <mergeCell ref="A13:AY13"/>
    <mergeCell ref="A14:AY14"/>
    <mergeCell ref="A20:AY20"/>
    <mergeCell ref="A28:AY28"/>
    <mergeCell ref="A41:AY41"/>
    <mergeCell ref="A33:AY33"/>
    <mergeCell ref="A37:AY37"/>
    <mergeCell ref="A40:B40"/>
    <mergeCell ref="A30:AY30"/>
    <mergeCell ref="A42:AY42"/>
    <mergeCell ref="A53:AY53"/>
    <mergeCell ref="A55:AY55"/>
    <mergeCell ref="A57:B57"/>
    <mergeCell ref="A48:AY48"/>
    <mergeCell ref="A58:B58"/>
    <mergeCell ref="A59:I59"/>
    <mergeCell ref="J59:P59"/>
    <mergeCell ref="Q59:W59"/>
    <mergeCell ref="X59:AD59"/>
    <mergeCell ref="AE59:AK59"/>
    <mergeCell ref="AL59:AR59"/>
    <mergeCell ref="AS59:AY59"/>
    <mergeCell ref="D60:I60"/>
    <mergeCell ref="K60:P60"/>
    <mergeCell ref="R60:W60"/>
    <mergeCell ref="Y60:AD60"/>
    <mergeCell ref="AF60:AK60"/>
    <mergeCell ref="AM60:AR60"/>
    <mergeCell ref="AT60:AY60"/>
    <mergeCell ref="AT61:AY61"/>
    <mergeCell ref="D62:I62"/>
    <mergeCell ref="K62:P62"/>
    <mergeCell ref="R62:W62"/>
    <mergeCell ref="Y62:AD62"/>
    <mergeCell ref="AF62:AK62"/>
    <mergeCell ref="AM62:AR62"/>
    <mergeCell ref="AT62:AY62"/>
    <mergeCell ref="D61:I61"/>
    <mergeCell ref="K61:P61"/>
    <mergeCell ref="R61:W61"/>
    <mergeCell ref="Y61:AD61"/>
    <mergeCell ref="AF61:AK61"/>
    <mergeCell ref="AM61:AR61"/>
    <mergeCell ref="AT63:AY63"/>
    <mergeCell ref="A64:B64"/>
    <mergeCell ref="D64:I64"/>
    <mergeCell ref="J64:P64"/>
    <mergeCell ref="Q64:W64"/>
    <mergeCell ref="X64:AD64"/>
    <mergeCell ref="AE64:AK64"/>
    <mergeCell ref="AL64:AR64"/>
    <mergeCell ref="AS64:AY64"/>
    <mergeCell ref="D63:I63"/>
    <mergeCell ref="K63:P63"/>
    <mergeCell ref="R63:W63"/>
    <mergeCell ref="Y63:AD63"/>
    <mergeCell ref="AF63:AK63"/>
    <mergeCell ref="AM63:AR63"/>
    <mergeCell ref="A65:B65"/>
    <mergeCell ref="D65:AR65"/>
    <mergeCell ref="AS65:AY65"/>
    <mergeCell ref="A66:B66"/>
    <mergeCell ref="D66:I66"/>
    <mergeCell ref="J66:P66"/>
    <mergeCell ref="Q66:W66"/>
    <mergeCell ref="X66:AD66"/>
    <mergeCell ref="AE66:AK66"/>
    <mergeCell ref="AL66:AR66"/>
    <mergeCell ref="AS66:AY66"/>
    <mergeCell ref="A67:B67"/>
    <mergeCell ref="A74:N74"/>
    <mergeCell ref="X74:AI74"/>
    <mergeCell ref="A75:G75"/>
    <mergeCell ref="M80:S81"/>
    <mergeCell ref="X75:AI75"/>
  </mergeCell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LS I stopień</vt:lpstr>
      <vt:lpstr>LS I stopień AP</vt:lpstr>
      <vt:lpstr>'LS I stopień'!_Hlk90043020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 M</cp:lastModifiedBy>
  <cp:lastPrinted>2023-09-29T08:58:15Z</cp:lastPrinted>
  <dcterms:created xsi:type="dcterms:W3CDTF">2015-04-21T08:30:43Z</dcterms:created>
  <dcterms:modified xsi:type="dcterms:W3CDTF">2023-09-29T09:00:45Z</dcterms:modified>
</cp:coreProperties>
</file>